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CYCLEMENU" sheetId="1" r:id="rId1"/>
    <sheet name="WEEK1" sheetId="2" r:id="rId2"/>
    <sheet name="WEEK2" sheetId="3" r:id="rId3"/>
    <sheet name="WEEK3" sheetId="4" r:id="rId4"/>
    <sheet name="WEEK4 " sheetId="5" r:id="rId5"/>
    <sheet name="WEEK5" sheetId="6" r:id="rId6"/>
    <sheet name="WEEK6" sheetId="7" r:id="rId7"/>
    <sheet name="Prod Rec. 1-1" sheetId="8" r:id="rId8"/>
    <sheet name="Prod Rec. 1 - 2 " sheetId="9" r:id="rId9"/>
    <sheet name="Prod Rec. 1 - 3" sheetId="10" r:id="rId10"/>
    <sheet name="Prod Rec. 1 - 4" sheetId="11" r:id="rId11"/>
    <sheet name="Prod Rec. 1-4 ALT1" sheetId="12" r:id="rId12"/>
    <sheet name="Prod Rec. 1-4 ALT2" sheetId="13" r:id="rId13"/>
    <sheet name="Prod Rec. 1-5" sheetId="14" r:id="rId14"/>
    <sheet name="Prod Rec. 2-1" sheetId="15" r:id="rId15"/>
    <sheet name="Prod Rec. 2-2" sheetId="16" r:id="rId16"/>
    <sheet name="Prod Rec. 2-2 ALT1" sheetId="17" r:id="rId17"/>
    <sheet name="Prod Rec. 2-3" sheetId="18" r:id="rId18"/>
    <sheet name="Prod Rec. 2-3 ALT1" sheetId="19" r:id="rId19"/>
    <sheet name="Prod Rec. 2-3 ALT2" sheetId="20" r:id="rId20"/>
    <sheet name="Prod Rec. 2-4" sheetId="21" r:id="rId21"/>
    <sheet name="Prod Rec. 2-5" sheetId="22" r:id="rId22"/>
    <sheet name="Prod Rec. 3-1" sheetId="23" r:id="rId23"/>
    <sheet name="Prod Rec. 3-2" sheetId="24" r:id="rId24"/>
    <sheet name="Prod Rec. 3-3" sheetId="25" r:id="rId25"/>
    <sheet name="Prod Rec. 3-4" sheetId="26" r:id="rId26"/>
    <sheet name="Prod Rec. 3-4 ALT1" sheetId="27" r:id="rId27"/>
    <sheet name="Prod Rec. 3-5" sheetId="28" r:id="rId28"/>
    <sheet name="Prod Rec. 4-1" sheetId="29" r:id="rId29"/>
    <sheet name="Prod Rec. 4-1 ALT1" sheetId="30" r:id="rId30"/>
    <sheet name="Prod Rec. 4-1 ALT2" sheetId="31" r:id="rId31"/>
    <sheet name="Prod Rec. 4-2" sheetId="32" r:id="rId32"/>
    <sheet name="Prod Rec. 4-3" sheetId="33" r:id="rId33"/>
    <sheet name="Prod Rec. 4-4" sheetId="34" r:id="rId34"/>
    <sheet name="Prod Rec. 4-5" sheetId="35" r:id="rId35"/>
    <sheet name="Prod Rec. 5-1" sheetId="36" r:id="rId36"/>
    <sheet name="Prod Rec. 5-2" sheetId="37" r:id="rId37"/>
    <sheet name="Prod Rec. 5-3" sheetId="38" r:id="rId38"/>
    <sheet name="Prod Rec. 5-4" sheetId="39" r:id="rId39"/>
    <sheet name="Prod Rec. 5-5" sheetId="40" r:id="rId40"/>
    <sheet name="Prod Rec. 6-1" sheetId="41" r:id="rId41"/>
    <sheet name="Prod Rec. 6-2" sheetId="42" r:id="rId42"/>
    <sheet name="Prod Rec. 6-3" sheetId="43" r:id="rId43"/>
    <sheet name="Prod Rec. 6-4" sheetId="44" r:id="rId44"/>
    <sheet name="Prod Rec. 6-5" sheetId="45" r:id="rId45"/>
    <sheet name="Sheet3" sheetId="46" r:id="rId46"/>
    <sheet name="Sheet1" sheetId="47" r:id="rId47"/>
  </sheets>
  <definedNames/>
  <calcPr fullCalcOnLoad="1"/>
</workbook>
</file>

<file path=xl/sharedStrings.xml><?xml version="1.0" encoding="utf-8"?>
<sst xmlns="http://schemas.openxmlformats.org/spreadsheetml/2006/main" count="2627" uniqueCount="399">
  <si>
    <t>Spinach Salad</t>
  </si>
  <si>
    <t>Fruit</t>
  </si>
  <si>
    <t>Milk</t>
  </si>
  <si>
    <t>Broccoli</t>
  </si>
  <si>
    <t xml:space="preserve">SCHOOL: </t>
  </si>
  <si>
    <t>Meat/Meat Alternate</t>
  </si>
  <si>
    <t>Vegetable</t>
  </si>
  <si>
    <t>Grain</t>
  </si>
  <si>
    <t>Condiments</t>
  </si>
  <si>
    <t>MENU ITEM</t>
  </si>
  <si>
    <t>SOURCE</t>
  </si>
  <si>
    <t>Planned Servings</t>
  </si>
  <si>
    <t>Students</t>
  </si>
  <si>
    <t>Adults</t>
  </si>
  <si>
    <t>Prepared Amount of Food</t>
  </si>
  <si>
    <t>HACCP Process</t>
  </si>
  <si>
    <t>Portion Size</t>
  </si>
  <si>
    <t>Left Over</t>
  </si>
  <si>
    <t>Short</t>
  </si>
  <si>
    <t>Cook Temp</t>
  </si>
  <si>
    <t>Hold Temp</t>
  </si>
  <si>
    <t>Serve Temp</t>
  </si>
  <si>
    <t>DATE:</t>
  </si>
  <si>
    <t>Extra</t>
  </si>
  <si>
    <t>NOTES:</t>
  </si>
  <si>
    <t>Beef Taco</t>
  </si>
  <si>
    <t>Brown Rice</t>
  </si>
  <si>
    <t xml:space="preserve"> </t>
  </si>
  <si>
    <t>Corn</t>
  </si>
  <si>
    <t>Peas</t>
  </si>
  <si>
    <t>M/MA</t>
  </si>
  <si>
    <t>Red/Orange</t>
  </si>
  <si>
    <t>Legume</t>
  </si>
  <si>
    <t>Starch</t>
  </si>
  <si>
    <t>Other</t>
  </si>
  <si>
    <t>Whole Grain</t>
  </si>
  <si>
    <t>Cottage Cheese</t>
  </si>
  <si>
    <t>BBQ Sauce</t>
  </si>
  <si>
    <t>Salsa</t>
  </si>
  <si>
    <t>Sour Cream</t>
  </si>
  <si>
    <t>Meal Component</t>
  </si>
  <si>
    <t>Item</t>
  </si>
  <si>
    <t>Equiv Cup</t>
  </si>
  <si>
    <t>Portion Cup</t>
  </si>
  <si>
    <t>Portion Piece</t>
  </si>
  <si>
    <t>Equiv. Oz.</t>
  </si>
  <si>
    <t>Cycle Menu Week 1</t>
  </si>
  <si>
    <t>MONDAY - 1:1</t>
  </si>
  <si>
    <t>Tuesday - 1:2</t>
  </si>
  <si>
    <t>Wednesday - 1:3</t>
  </si>
  <si>
    <t xml:space="preserve">Thursday - 1:4 </t>
  </si>
  <si>
    <t>Friday - 1:5</t>
  </si>
  <si>
    <t>Tuesday</t>
  </si>
  <si>
    <t>Wednesday</t>
  </si>
  <si>
    <t>Thursday</t>
  </si>
  <si>
    <t>Friday</t>
  </si>
  <si>
    <t>WG Macaroni and Cheese</t>
  </si>
  <si>
    <t>Bean Taco</t>
  </si>
  <si>
    <t>Grilled Cheese</t>
  </si>
  <si>
    <t>Grilled Ham and Cheese</t>
  </si>
  <si>
    <t>WG Bread</t>
  </si>
  <si>
    <t>Pepperoni Pizza w/ WG Crust</t>
  </si>
  <si>
    <t>Cheese Pizza w/ WG Crust</t>
  </si>
  <si>
    <t xml:space="preserve">Fruit </t>
  </si>
  <si>
    <t>Sloppy Farmer Joe (w/ lentils)</t>
  </si>
  <si>
    <t>Sloppy Joe (w/ meat)</t>
  </si>
  <si>
    <t>WG Bun</t>
  </si>
  <si>
    <t>Veggieburger</t>
  </si>
  <si>
    <t xml:space="preserve">WG Bun </t>
  </si>
  <si>
    <t>VEGETABLE</t>
  </si>
  <si>
    <t>Dark Green/Leafy</t>
  </si>
  <si>
    <t>FRESH</t>
  </si>
  <si>
    <t>Potato</t>
  </si>
  <si>
    <t>CONDIMENT</t>
  </si>
  <si>
    <t>OZ</t>
  </si>
  <si>
    <t>CUP</t>
  </si>
  <si>
    <t>EQUIV. TOTAL</t>
  </si>
  <si>
    <t>Target</t>
  </si>
  <si>
    <t>Veg Opt</t>
  </si>
  <si>
    <t>Veg 1</t>
  </si>
  <si>
    <t>Veg 2</t>
  </si>
  <si>
    <t>Cond</t>
  </si>
  <si>
    <t xml:space="preserve">(WG Tortilla) </t>
  </si>
  <si>
    <t>Chicken Fajita on WG Tortilla</t>
  </si>
  <si>
    <t>Black Bean Fajita on WG Tortilla</t>
  </si>
  <si>
    <t>Hamburger/Cheeseburger</t>
  </si>
  <si>
    <t>Pepperoni Stromboli</t>
  </si>
  <si>
    <t>Broccoli and Cheese Stromboli</t>
  </si>
  <si>
    <t>Fried Brown Rice</t>
  </si>
  <si>
    <t>Ham/Cheese</t>
  </si>
  <si>
    <t>Coleslaw</t>
  </si>
  <si>
    <t>Bean and Cheese Taco/Burrito</t>
  </si>
  <si>
    <t>Beef and Cheese Taco/Burrito</t>
  </si>
  <si>
    <t>WG Pasta w/ Meat Sauce</t>
  </si>
  <si>
    <t>WG Pasta w/ MarinaraSauce</t>
  </si>
  <si>
    <t>Shepherd's Pie</t>
  </si>
  <si>
    <t xml:space="preserve">(WG Taco/Tortilla) </t>
  </si>
  <si>
    <t>Salsa/Lettuce/Tomato</t>
  </si>
  <si>
    <t>Marinara Dipping Sauce</t>
  </si>
  <si>
    <t>Chick Pea Salad</t>
  </si>
  <si>
    <t>Ketchup/BBQ Sauce</t>
  </si>
  <si>
    <t>Wild Wings Wednesday</t>
  </si>
  <si>
    <t xml:space="preserve"> Monday</t>
  </si>
  <si>
    <t>Baked Tofu</t>
  </si>
  <si>
    <t>8" WG Tortilla</t>
  </si>
  <si>
    <t>Tofu</t>
  </si>
  <si>
    <t>Pizza</t>
  </si>
  <si>
    <t>WG Macaroni</t>
  </si>
  <si>
    <t>WG  8" Tortilla</t>
  </si>
  <si>
    <t>WG Crust</t>
  </si>
  <si>
    <t>Ketchup</t>
  </si>
  <si>
    <t>Chef's Choice Soup of the Day</t>
  </si>
  <si>
    <t>Chef's Choice Sandwich/Wrap</t>
  </si>
  <si>
    <t>ALTERNATE MENU ITEMS</t>
  </si>
  <si>
    <t xml:space="preserve">Baked Potato Bar </t>
  </si>
  <si>
    <t>Cheesy Chicken/Pasta Bake</t>
  </si>
  <si>
    <t>Potato Wedges</t>
  </si>
  <si>
    <t>Green Beans</t>
  </si>
  <si>
    <t>Ketchup/Mustard</t>
  </si>
  <si>
    <t>Maple Syrup/Ketchup</t>
  </si>
  <si>
    <t>Baked Chicken Drumstick</t>
  </si>
  <si>
    <t>Cheesy Scrambled Eggs</t>
  </si>
  <si>
    <t>(WG Pizza Crust)</t>
  </si>
  <si>
    <t>(WG Pasta)</t>
  </si>
  <si>
    <t>WG Macaroni Salad</t>
  </si>
  <si>
    <t>WG Pasta</t>
  </si>
  <si>
    <t>Baked Maple Carrot Coins</t>
  </si>
  <si>
    <t>Green Bean</t>
  </si>
  <si>
    <t>Mac &amp; Cheese</t>
  </si>
  <si>
    <t>Carrot Coins</t>
  </si>
  <si>
    <t>Salsa/Tomato</t>
  </si>
  <si>
    <t>Sandwich/Wrap</t>
  </si>
  <si>
    <t>Soup</t>
  </si>
  <si>
    <t>Carrot Sticks</t>
  </si>
  <si>
    <t>Ranch Dip/Dressing</t>
  </si>
  <si>
    <t>Baked Beans</t>
  </si>
  <si>
    <t>Beans</t>
  </si>
  <si>
    <t>MONDAY - 2:1</t>
  </si>
  <si>
    <t>Tuesday - 2:2</t>
  </si>
  <si>
    <t>Thursday - 2:4</t>
  </si>
  <si>
    <t>Wednesday - 2:3</t>
  </si>
  <si>
    <t>Friday - 2:5</t>
  </si>
  <si>
    <t>Chick/Pasta</t>
  </si>
  <si>
    <t>Rstd Carrots</t>
  </si>
  <si>
    <t>Mashed Pot</t>
  </si>
  <si>
    <t>Sweet Pot</t>
  </si>
  <si>
    <t>Wings</t>
  </si>
  <si>
    <t>Macaroni Salad</t>
  </si>
  <si>
    <t>Grilled Ham&amp;Ch</t>
  </si>
  <si>
    <t>Tomoato Soup</t>
  </si>
  <si>
    <t>Bread</t>
  </si>
  <si>
    <t>Butter Pat</t>
  </si>
  <si>
    <t>Sour Cream/Butter</t>
  </si>
  <si>
    <t>Meat Sauce</t>
  </si>
  <si>
    <t>Meat/Mar Sauce</t>
  </si>
  <si>
    <t>Garlic Bread</t>
  </si>
  <si>
    <t>Sweet Potato</t>
  </si>
  <si>
    <t>Stew Veggies</t>
  </si>
  <si>
    <t>Sandwich</t>
  </si>
  <si>
    <t>Sloppy Lentil</t>
  </si>
  <si>
    <t>Chick&amp;Cheese Ques</t>
  </si>
  <si>
    <t>Mayo/Mustard</t>
  </si>
  <si>
    <t>WG Biscuit</t>
  </si>
  <si>
    <t>Carrot</t>
  </si>
  <si>
    <t>Marinara</t>
  </si>
  <si>
    <t>WG Pizza Crst</t>
  </si>
  <si>
    <t>Scrambled Egg</t>
  </si>
  <si>
    <t>2 TBSP</t>
  </si>
  <si>
    <t>Chick Fajita</t>
  </si>
  <si>
    <t xml:space="preserve">Black Bean Fajita </t>
  </si>
  <si>
    <t>Bean Salad</t>
  </si>
  <si>
    <t>MONDAY - 3:1</t>
  </si>
  <si>
    <t>Tuesday - 3:2</t>
  </si>
  <si>
    <t>Wednesday - 3:3</t>
  </si>
  <si>
    <t>Thursday - 3:4</t>
  </si>
  <si>
    <t>Friday - 3:5</t>
  </si>
  <si>
    <t>MONDAY - 4:1</t>
  </si>
  <si>
    <t>Tuesday - 4:2</t>
  </si>
  <si>
    <t>Wednesday - 4:3</t>
  </si>
  <si>
    <t>Thursday - 4:4</t>
  </si>
  <si>
    <t>Friday - 4:5</t>
  </si>
  <si>
    <t>Cycle Menu Week 4</t>
  </si>
  <si>
    <t>Cycle Menu Week 3</t>
  </si>
  <si>
    <t>Cycle Menu Week 2</t>
  </si>
  <si>
    <t>ANESU Recipe</t>
  </si>
  <si>
    <t>cup</t>
  </si>
  <si>
    <t>Fresh</t>
  </si>
  <si>
    <t xml:space="preserve">End of Day </t>
  </si>
  <si>
    <t>STUDENT</t>
  </si>
  <si>
    <t>ADULT</t>
  </si>
  <si>
    <t>Reimbursable Meals SERVED</t>
  </si>
  <si>
    <t>Frozen</t>
  </si>
  <si>
    <t>Lettuce</t>
  </si>
  <si>
    <t>RFS</t>
  </si>
  <si>
    <t>TBSP</t>
  </si>
  <si>
    <t>oz</t>
  </si>
  <si>
    <t>slice</t>
  </si>
  <si>
    <t>VT Cookbook</t>
  </si>
  <si>
    <t>USDA</t>
  </si>
  <si>
    <t>SALAD BAR</t>
  </si>
  <si>
    <t>Koffee Kup</t>
  </si>
  <si>
    <t>tortilla</t>
  </si>
  <si>
    <t>slices</t>
  </si>
  <si>
    <t>Mustard</t>
  </si>
  <si>
    <t>Mayo</t>
  </si>
  <si>
    <t>piece</t>
  </si>
  <si>
    <t>lg potato</t>
  </si>
  <si>
    <t>pieces</t>
  </si>
  <si>
    <t>RFS - Sweet B Ray</t>
  </si>
  <si>
    <t>sandwich</t>
  </si>
  <si>
    <t>USDA Recipe</t>
  </si>
  <si>
    <t>each</t>
  </si>
  <si>
    <t>Butter</t>
  </si>
  <si>
    <t>pat</t>
  </si>
  <si>
    <t>Piece</t>
  </si>
  <si>
    <t xml:space="preserve">RFS </t>
  </si>
  <si>
    <t>Biscuit</t>
  </si>
  <si>
    <t>VT Cookbook Recipe</t>
  </si>
  <si>
    <t>Bun</t>
  </si>
  <si>
    <t>RFS or ANESU Rec.</t>
  </si>
  <si>
    <t>Burger</t>
  </si>
  <si>
    <t>Maple Syrup</t>
  </si>
  <si>
    <t>Filet</t>
  </si>
  <si>
    <t>Sand</t>
  </si>
  <si>
    <t>Cornbread</t>
  </si>
  <si>
    <t>Bean</t>
  </si>
  <si>
    <t>Rice</t>
  </si>
  <si>
    <t>Chicken, drumstick</t>
  </si>
  <si>
    <t>Oatmeal Pancake OR  WG French Toast</t>
  </si>
  <si>
    <t>Cheesy Kale Bake</t>
  </si>
  <si>
    <t>Carrot (R/O)</t>
  </si>
  <si>
    <t>Broccoli (G)</t>
  </si>
  <si>
    <t>Salsa/Lettuce/Tomato (R/O)</t>
  </si>
  <si>
    <t>Corn (S)</t>
  </si>
  <si>
    <t>Chick Pea Salad (L)</t>
  </si>
  <si>
    <t>Potato Wedges (S)</t>
  </si>
  <si>
    <t>Carrot Sticks (R/O)</t>
  </si>
  <si>
    <t>Spinach Salad G)</t>
  </si>
  <si>
    <t>Roasted Carrots (R/O)</t>
  </si>
  <si>
    <t>Mashed Potato (S)</t>
  </si>
  <si>
    <t>Green Beans (O)</t>
  </si>
  <si>
    <t>Sweet Potato Fries (R/O)</t>
  </si>
  <si>
    <t>Broccoli Salad (G)</t>
  </si>
  <si>
    <t>Coleslaw (O)</t>
  </si>
  <si>
    <t>Tomato Soup (R/O)</t>
  </si>
  <si>
    <t>Southwest Black Beans (L)</t>
  </si>
  <si>
    <t>Green Bean (O)</t>
  </si>
  <si>
    <t>Sweet Potato Half (R/O)</t>
  </si>
  <si>
    <t>Peas (S)</t>
  </si>
  <si>
    <t>Tofu Stir Fry</t>
  </si>
  <si>
    <t>Chicken Stir Fry</t>
  </si>
  <si>
    <t>Tex Mex Beef Taco</t>
  </si>
  <si>
    <t>Tex Mex Bean Taco</t>
  </si>
  <si>
    <t>Chicken Tenders</t>
  </si>
  <si>
    <t>BBQ Turkey</t>
  </si>
  <si>
    <t>Baked Beans(L)</t>
  </si>
  <si>
    <t>Bean Salad (L)</t>
  </si>
  <si>
    <t>Cheesy Cornbread</t>
  </si>
  <si>
    <t>Chicken Curry</t>
  </si>
  <si>
    <t>Tofu Curry</t>
  </si>
  <si>
    <t>Roasted Chickpeas (L)</t>
  </si>
  <si>
    <t>Roasted Potato  (S)</t>
  </si>
  <si>
    <t>Carrot Cranberry Salad (R/O)</t>
  </si>
  <si>
    <t>Cooked Carrot (R/O)</t>
  </si>
  <si>
    <t>Warn Lentils and Spinach</t>
  </si>
  <si>
    <t>Roasted Potato (S)</t>
  </si>
  <si>
    <t>Salsa (R/O)</t>
  </si>
  <si>
    <t>Stir Fried Cabbage &amp; Carrot (O &amp; R/O)</t>
  </si>
  <si>
    <t>Spinach Salad (G)</t>
  </si>
  <si>
    <t>Veg 3</t>
  </si>
  <si>
    <t>Fresh Fruit and Veggie Bar</t>
  </si>
  <si>
    <t>Main Meal and Veg Meal</t>
  </si>
  <si>
    <t>Alternate Meal</t>
  </si>
  <si>
    <t xml:space="preserve">(WG Bread orTortilla) </t>
  </si>
  <si>
    <t>(WG Taco/Tortilla) Rice</t>
  </si>
  <si>
    <t>Broccoli Salad</t>
  </si>
  <si>
    <t>Baked Potato</t>
  </si>
  <si>
    <t>Muffin or Bread</t>
  </si>
  <si>
    <t xml:space="preserve">Chicken Stew </t>
  </si>
  <si>
    <t>Stromboli</t>
  </si>
  <si>
    <t>Mashed Potato</t>
  </si>
  <si>
    <t>Brocc&amp;Cheese Ques</t>
  </si>
  <si>
    <t>WG Mac&amp;Cheese</t>
  </si>
  <si>
    <t>Chick Pea</t>
  </si>
  <si>
    <t>MONDAY - 5:1</t>
  </si>
  <si>
    <t>Tuesday - 5:2</t>
  </si>
  <si>
    <t>Wednesday - 5:3</t>
  </si>
  <si>
    <t>Thursday - 5:4</t>
  </si>
  <si>
    <t>Friday - 5:5</t>
  </si>
  <si>
    <t>Ketchup/Must</t>
  </si>
  <si>
    <t>2TBSP</t>
  </si>
  <si>
    <t>Cabbage</t>
  </si>
  <si>
    <t xml:space="preserve">Wings </t>
  </si>
  <si>
    <t xml:space="preserve">WG Macaroni </t>
  </si>
  <si>
    <t>Roasted Potato</t>
  </si>
  <si>
    <t>Pancake</t>
  </si>
  <si>
    <t>Turkey</t>
  </si>
  <si>
    <t>Cheese</t>
  </si>
  <si>
    <t>Spinach</t>
  </si>
  <si>
    <t>Ranch Dip</t>
  </si>
  <si>
    <t>Dressing</t>
  </si>
  <si>
    <t>MONDAY - 6:1</t>
  </si>
  <si>
    <t>Tuesday - 6:2</t>
  </si>
  <si>
    <t>Wednesday - 6:3</t>
  </si>
  <si>
    <t>Thursday - 6:4</t>
  </si>
  <si>
    <t>Friday - 6:5</t>
  </si>
  <si>
    <t>Cycle Menu Week 6</t>
  </si>
  <si>
    <t>Marinara Sauce</t>
  </si>
  <si>
    <t>WW Bread</t>
  </si>
  <si>
    <t>Tom Sauce</t>
  </si>
  <si>
    <t>Chick Peas</t>
  </si>
  <si>
    <t>Stew Veg</t>
  </si>
  <si>
    <t>Stomboli</t>
  </si>
  <si>
    <t>Carrot Salad</t>
  </si>
  <si>
    <t>WW Bun</t>
  </si>
  <si>
    <t>Chicken Quesadilla</t>
  </si>
  <si>
    <t>Broccoli Quesadilla</t>
  </si>
  <si>
    <t>Salsa/Sour Cream</t>
  </si>
  <si>
    <t>SW Bean Salad</t>
  </si>
  <si>
    <t>Fresh or USDA Froz</t>
  </si>
  <si>
    <t>VT School Cookbook</t>
  </si>
  <si>
    <t>Corn Taco</t>
  </si>
  <si>
    <t>taco</t>
  </si>
  <si>
    <t>Cabot</t>
  </si>
  <si>
    <t>RFS Frozen</t>
  </si>
  <si>
    <t>RFS - ANESU Rec.</t>
  </si>
  <si>
    <t>Cannonball</t>
  </si>
  <si>
    <t>Hannafords</t>
  </si>
  <si>
    <t>WW Fr. Toast Stix (Richs)</t>
  </si>
  <si>
    <t>pancakes</t>
  </si>
  <si>
    <t>ANESU</t>
  </si>
  <si>
    <t>WW Bread or</t>
  </si>
  <si>
    <t>8" WW Wrap</t>
  </si>
  <si>
    <t>RFS - Don Pancho</t>
  </si>
  <si>
    <t>wrap</t>
  </si>
  <si>
    <t>Pasta -WW</t>
  </si>
  <si>
    <t>WW Tortilla 8"</t>
  </si>
  <si>
    <r>
      <t>WW Garlic Bread</t>
    </r>
    <r>
      <rPr>
        <sz val="8"/>
        <color indexed="10"/>
        <rFont val="Arial"/>
        <family val="2"/>
      </rPr>
      <t xml:space="preserve"> (B)</t>
    </r>
    <r>
      <rPr>
        <sz val="8"/>
        <rFont val="Arial"/>
        <family val="2"/>
      </rPr>
      <t>/WG Pasta</t>
    </r>
  </si>
  <si>
    <r>
      <t xml:space="preserve">WG Biscuit </t>
    </r>
    <r>
      <rPr>
        <sz val="8"/>
        <color indexed="10"/>
        <rFont val="Arial"/>
        <family val="2"/>
      </rPr>
      <t>(B)</t>
    </r>
  </si>
  <si>
    <r>
      <t xml:space="preserve">WG Bread </t>
    </r>
    <r>
      <rPr>
        <sz val="8"/>
        <color indexed="10"/>
        <rFont val="Arial"/>
        <family val="2"/>
      </rPr>
      <t>(B)</t>
    </r>
  </si>
  <si>
    <r>
      <t xml:space="preserve">WG Muffin or Quick Bread </t>
    </r>
    <r>
      <rPr>
        <sz val="8"/>
        <color indexed="10"/>
        <rFont val="Arial"/>
        <family val="2"/>
      </rPr>
      <t>(B)</t>
    </r>
  </si>
  <si>
    <t>1 -Main</t>
  </si>
  <si>
    <t>2- Main</t>
  </si>
  <si>
    <t>3- Main</t>
  </si>
  <si>
    <t>4- Main</t>
  </si>
  <si>
    <t>5-Main</t>
  </si>
  <si>
    <t>6-Main</t>
  </si>
  <si>
    <t>Slice</t>
  </si>
  <si>
    <t>or USDA</t>
  </si>
  <si>
    <t xml:space="preserve">T </t>
  </si>
  <si>
    <t xml:space="preserve">HACCP </t>
  </si>
  <si>
    <t>STUD</t>
  </si>
  <si>
    <t>Baked Chicken Filet (3 oz)</t>
  </si>
  <si>
    <r>
      <rPr>
        <b/>
        <sz val="9"/>
        <rFont val="Arial"/>
        <family val="2"/>
      </rPr>
      <t>HACCP</t>
    </r>
    <r>
      <rPr>
        <b/>
        <sz val="11"/>
        <rFont val="Arial"/>
        <family val="2"/>
      </rPr>
      <t xml:space="preserve"> </t>
    </r>
  </si>
  <si>
    <t>Sand.</t>
  </si>
  <si>
    <t>WG Macaroni &amp; Cheese</t>
  </si>
  <si>
    <t>Fresh Fruit &amp; Veggie Bar</t>
  </si>
  <si>
    <t>Beef &amp; Cheese Burrito</t>
  </si>
  <si>
    <t>Bean &amp; Cheese Burrito</t>
  </si>
  <si>
    <t>Chicken Stew w/ Biscuit</t>
  </si>
  <si>
    <t>Chicken &amp; Cheese Quesadilla</t>
  </si>
  <si>
    <t>Broccoli &amp; Cheese Quesadilla</t>
  </si>
  <si>
    <t>MA Ckbk Recope</t>
  </si>
  <si>
    <t>RFS Don Pancho</t>
  </si>
  <si>
    <t>Meatball Subs/Falafel (Thurs)</t>
  </si>
  <si>
    <t>Hot Dog/Tofu Dog (Thursday)</t>
  </si>
  <si>
    <t>Roast Pork (Thursday)</t>
  </si>
  <si>
    <t>BBQ Chicken on WW Bun</t>
  </si>
  <si>
    <t>Chili (Thurs)</t>
  </si>
  <si>
    <t>MA Cookbook</t>
  </si>
  <si>
    <t>bun</t>
  </si>
  <si>
    <t>Coconut (optional)</t>
  </si>
  <si>
    <t>Fresh or Frozen</t>
  </si>
  <si>
    <t>Fresh/Frozen</t>
  </si>
  <si>
    <t>ANESU -Fresh</t>
  </si>
  <si>
    <t>2oz pc</t>
  </si>
  <si>
    <t>Fresh - ANESU</t>
  </si>
  <si>
    <t>Fortune Cookies</t>
  </si>
  <si>
    <t>Tbsp</t>
  </si>
  <si>
    <t>Tort.</t>
  </si>
  <si>
    <t>Fresh/Canned</t>
  </si>
  <si>
    <t>RFS 8"D. Pancho</t>
  </si>
  <si>
    <t>oz.</t>
  </si>
  <si>
    <t>2oz.pc</t>
  </si>
  <si>
    <t>ANESU Recipe or RFS</t>
  </si>
  <si>
    <t>(WG Tortilla) Rice</t>
  </si>
  <si>
    <t>(WG Tortilla)Rice</t>
  </si>
  <si>
    <t>WG Flatbread</t>
  </si>
  <si>
    <t>RFA</t>
  </si>
  <si>
    <t>Tzaziki</t>
  </si>
  <si>
    <t>Mozzarella Cheese</t>
  </si>
  <si>
    <t>2oz. Pc.</t>
  </si>
  <si>
    <t>lg pot.</t>
  </si>
  <si>
    <t>2 oz</t>
  </si>
  <si>
    <t>lg pot</t>
  </si>
  <si>
    <t xml:space="preserve">HACCP Process </t>
  </si>
  <si>
    <t>Each</t>
  </si>
  <si>
    <t>Tbsp.</t>
  </si>
  <si>
    <t>HACCP  Process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</si>
</sst>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8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7" borderId="12" xfId="0" applyFill="1" applyBorder="1" applyAlignment="1">
      <alignment/>
    </xf>
    <xf numFmtId="0" fontId="0" fillId="0" borderId="30" xfId="0" applyBorder="1" applyAlignment="1">
      <alignment wrapText="1"/>
    </xf>
    <xf numFmtId="0" fontId="0" fillId="37" borderId="26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4" borderId="37" xfId="0" applyFill="1" applyBorder="1" applyAlignment="1">
      <alignment horizontal="center" wrapText="1"/>
    </xf>
    <xf numFmtId="0" fontId="0" fillId="34" borderId="32" xfId="0" applyFill="1" applyBorder="1" applyAlignment="1">
      <alignment/>
    </xf>
    <xf numFmtId="0" fontId="0" fillId="34" borderId="38" xfId="0" applyFill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1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4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4" fillId="8" borderId="48" xfId="0" applyFont="1" applyFill="1" applyBorder="1" applyAlignment="1">
      <alignment/>
    </xf>
    <xf numFmtId="0" fontId="4" fillId="8" borderId="49" xfId="0" applyFont="1" applyFill="1" applyBorder="1" applyAlignment="1">
      <alignment/>
    </xf>
    <xf numFmtId="0" fontId="4" fillId="8" borderId="50" xfId="0" applyFont="1" applyFill="1" applyBorder="1" applyAlignment="1">
      <alignment/>
    </xf>
    <xf numFmtId="0" fontId="4" fillId="8" borderId="39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4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7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3" xfId="0" applyBorder="1" applyAlignment="1" quotePrefix="1">
      <alignment/>
    </xf>
    <xf numFmtId="0" fontId="0" fillId="0" borderId="65" xfId="0" applyBorder="1" applyAlignment="1" quotePrefix="1">
      <alignment/>
    </xf>
    <xf numFmtId="0" fontId="0" fillId="0" borderId="62" xfId="0" applyBorder="1" applyAlignment="1" quotePrefix="1">
      <alignment/>
    </xf>
    <xf numFmtId="0" fontId="0" fillId="0" borderId="66" xfId="0" applyBorder="1" applyAlignment="1" quotePrefix="1">
      <alignment/>
    </xf>
    <xf numFmtId="0" fontId="0" fillId="0" borderId="67" xfId="0" applyBorder="1" applyAlignment="1" quotePrefix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59" xfId="0" applyBorder="1" applyAlignment="1" quotePrefix="1">
      <alignment/>
    </xf>
    <xf numFmtId="0" fontId="8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48" xfId="0" applyFont="1" applyBorder="1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1" xfId="0" applyBorder="1" applyAlignment="1">
      <alignment wrapText="1"/>
    </xf>
    <xf numFmtId="0" fontId="0" fillId="38" borderId="73" xfId="0" applyFill="1" applyBorder="1" applyAlignment="1">
      <alignment/>
    </xf>
    <xf numFmtId="0" fontId="0" fillId="38" borderId="74" xfId="0" applyFill="1" applyBorder="1" applyAlignment="1">
      <alignment/>
    </xf>
    <xf numFmtId="0" fontId="0" fillId="38" borderId="75" xfId="0" applyFill="1" applyBorder="1" applyAlignment="1">
      <alignment/>
    </xf>
    <xf numFmtId="0" fontId="0" fillId="7" borderId="61" xfId="0" applyFill="1" applyBorder="1" applyAlignment="1">
      <alignment/>
    </xf>
    <xf numFmtId="0" fontId="0" fillId="7" borderId="62" xfId="0" applyFill="1" applyBorder="1" applyAlignment="1">
      <alignment/>
    </xf>
    <xf numFmtId="0" fontId="0" fillId="7" borderId="66" xfId="0" applyFill="1" applyBorder="1" applyAlignment="1">
      <alignment/>
    </xf>
    <xf numFmtId="0" fontId="7" fillId="39" borderId="61" xfId="0" applyFont="1" applyFill="1" applyBorder="1" applyAlignment="1">
      <alignment/>
    </xf>
    <xf numFmtId="0" fontId="7" fillId="39" borderId="62" xfId="0" applyFont="1" applyFill="1" applyBorder="1" applyAlignment="1">
      <alignment/>
    </xf>
    <xf numFmtId="0" fontId="7" fillId="39" borderId="66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7" borderId="76" xfId="0" applyFill="1" applyBorder="1" applyAlignment="1">
      <alignment/>
    </xf>
    <xf numFmtId="0" fontId="0" fillId="7" borderId="68" xfId="0" applyFill="1" applyBorder="1" applyAlignment="1">
      <alignment/>
    </xf>
    <xf numFmtId="0" fontId="0" fillId="7" borderId="69" xfId="0" applyFill="1" applyBorder="1" applyAlignment="1">
      <alignment/>
    </xf>
    <xf numFmtId="0" fontId="7" fillId="38" borderId="77" xfId="0" applyFont="1" applyFill="1" applyBorder="1" applyAlignment="1">
      <alignment/>
    </xf>
    <xf numFmtId="0" fontId="7" fillId="38" borderId="49" xfId="0" applyFont="1" applyFill="1" applyBorder="1" applyAlignment="1">
      <alignment/>
    </xf>
    <xf numFmtId="0" fontId="7" fillId="38" borderId="50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0" borderId="76" xfId="0" applyBorder="1" applyAlignment="1">
      <alignment/>
    </xf>
    <xf numFmtId="0" fontId="7" fillId="38" borderId="73" xfId="0" applyFont="1" applyFill="1" applyBorder="1" applyAlignment="1">
      <alignment/>
    </xf>
    <xf numFmtId="0" fontId="7" fillId="38" borderId="74" xfId="0" applyFont="1" applyFill="1" applyBorder="1" applyAlignment="1">
      <alignment/>
    </xf>
    <xf numFmtId="0" fontId="7" fillId="38" borderId="75" xfId="0" applyFont="1" applyFill="1" applyBorder="1" applyAlignment="1">
      <alignment/>
    </xf>
    <xf numFmtId="0" fontId="0" fillId="7" borderId="78" xfId="0" applyFill="1" applyBorder="1" applyAlignment="1">
      <alignment/>
    </xf>
    <xf numFmtId="0" fontId="0" fillId="7" borderId="57" xfId="0" applyFill="1" applyBorder="1" applyAlignment="1">
      <alignment/>
    </xf>
    <xf numFmtId="0" fontId="0" fillId="7" borderId="58" xfId="0" applyFill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7" borderId="73" xfId="0" applyFill="1" applyBorder="1" applyAlignment="1">
      <alignment/>
    </xf>
    <xf numFmtId="0" fontId="0" fillId="7" borderId="74" xfId="0" applyFill="1" applyBorder="1" applyAlignment="1">
      <alignment/>
    </xf>
    <xf numFmtId="0" fontId="0" fillId="7" borderId="75" xfId="0" applyFill="1" applyBorder="1" applyAlignment="1">
      <alignment/>
    </xf>
    <xf numFmtId="0" fontId="0" fillId="0" borderId="78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10" fillId="0" borderId="20" xfId="0" applyFont="1" applyFill="1" applyBorder="1" applyAlignment="1">
      <alignment horizontal="center" textRotation="90" wrapText="1"/>
    </xf>
    <xf numFmtId="0" fontId="12" fillId="0" borderId="51" xfId="0" applyFont="1" applyBorder="1" applyAlignment="1">
      <alignment textRotation="90" wrapText="1"/>
    </xf>
    <xf numFmtId="0" fontId="12" fillId="0" borderId="52" xfId="0" applyFont="1" applyBorder="1" applyAlignment="1">
      <alignment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80" xfId="0" applyFont="1" applyBorder="1" applyAlignment="1">
      <alignment horizontal="center" textRotation="90" wrapText="1"/>
    </xf>
    <xf numFmtId="0" fontId="12" fillId="0" borderId="81" xfId="0" applyFont="1" applyBorder="1" applyAlignment="1">
      <alignment textRotation="90" wrapText="1"/>
    </xf>
    <xf numFmtId="0" fontId="12" fillId="0" borderId="82" xfId="0" applyFont="1" applyBorder="1" applyAlignment="1">
      <alignment textRotation="90" wrapText="1"/>
    </xf>
    <xf numFmtId="0" fontId="7" fillId="40" borderId="61" xfId="0" applyFont="1" applyFill="1" applyBorder="1" applyAlignment="1">
      <alignment/>
    </xf>
    <xf numFmtId="0" fontId="7" fillId="40" borderId="62" xfId="0" applyFont="1" applyFill="1" applyBorder="1" applyAlignment="1">
      <alignment/>
    </xf>
    <xf numFmtId="0" fontId="7" fillId="40" borderId="32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37" xfId="0" applyBorder="1" applyAlignment="1">
      <alignment vertical="top"/>
    </xf>
    <xf numFmtId="0" fontId="2" fillId="0" borderId="4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 textRotation="90" wrapText="1"/>
    </xf>
    <xf numFmtId="0" fontId="4" fillId="0" borderId="51" xfId="0" applyFont="1" applyBorder="1" applyAlignment="1">
      <alignment textRotation="90" wrapText="1"/>
    </xf>
    <xf numFmtId="0" fontId="4" fillId="0" borderId="52" xfId="0" applyFont="1" applyBorder="1" applyAlignment="1">
      <alignment textRotation="90" wrapText="1"/>
    </xf>
    <xf numFmtId="0" fontId="0" fillId="0" borderId="49" xfId="0" applyBorder="1" applyAlignment="1">
      <alignment wrapText="1"/>
    </xf>
    <xf numFmtId="0" fontId="0" fillId="0" borderId="47" xfId="0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1" fillId="0" borderId="20" xfId="0" applyFont="1" applyFill="1" applyBorder="1" applyAlignment="1">
      <alignment horizontal="center" textRotation="90" wrapText="1"/>
    </xf>
    <xf numFmtId="0" fontId="11" fillId="0" borderId="80" xfId="0" applyFont="1" applyBorder="1" applyAlignment="1">
      <alignment horizontal="center" textRotation="90" wrapText="1"/>
    </xf>
    <xf numFmtId="0" fontId="4" fillId="0" borderId="81" xfId="0" applyFont="1" applyBorder="1" applyAlignment="1">
      <alignment textRotation="90" wrapText="1"/>
    </xf>
    <xf numFmtId="0" fontId="4" fillId="0" borderId="82" xfId="0" applyFont="1" applyBorder="1" applyAlignment="1">
      <alignment textRotation="90" wrapText="1"/>
    </xf>
    <xf numFmtId="0" fontId="1" fillId="0" borderId="5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1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 wrapText="1"/>
    </xf>
    <xf numFmtId="0" fontId="0" fillId="7" borderId="5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78" xfId="0" applyFont="1" applyFill="1" applyBorder="1" applyAlignment="1">
      <alignment/>
    </xf>
    <xf numFmtId="0" fontId="10" fillId="0" borderId="20" xfId="0" applyFont="1" applyBorder="1" applyAlignment="1">
      <alignment horizontal="center" wrapText="1"/>
    </xf>
    <xf numFmtId="0" fontId="12" fillId="0" borderId="51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1" fillId="0" borderId="20" xfId="0" applyFont="1" applyFill="1" applyBorder="1" applyAlignment="1">
      <alignment horizontal="center" wrapText="1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11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wrapText="1"/>
    </xf>
    <xf numFmtId="0" fontId="4" fillId="0" borderId="82" xfId="0" applyFont="1" applyBorder="1" applyAlignment="1">
      <alignment wrapText="1"/>
    </xf>
    <xf numFmtId="0" fontId="0" fillId="0" borderId="78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7" fillId="0" borderId="7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0" fillId="0" borderId="81" xfId="0" applyFont="1" applyBorder="1" applyAlignment="1">
      <alignment wrapText="1"/>
    </xf>
    <xf numFmtId="0" fontId="0" fillId="0" borderId="82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14" fillId="0" borderId="5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21" xfId="0" applyFont="1" applyBorder="1" applyAlignment="1">
      <alignment/>
    </xf>
    <xf numFmtId="0" fontId="7" fillId="0" borderId="20" xfId="0" applyFont="1" applyBorder="1" applyAlignment="1">
      <alignment horizontal="center" textRotation="90" wrapText="1"/>
    </xf>
    <xf numFmtId="0" fontId="0" fillId="0" borderId="51" xfId="0" applyFont="1" applyBorder="1" applyAlignment="1">
      <alignment textRotation="90" wrapText="1"/>
    </xf>
    <xf numFmtId="0" fontId="0" fillId="0" borderId="52" xfId="0" applyFont="1" applyBorder="1" applyAlignment="1">
      <alignment textRotation="90" wrapText="1"/>
    </xf>
    <xf numFmtId="0" fontId="7" fillId="0" borderId="48" xfId="0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38" borderId="43" xfId="0" applyFill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13" fillId="0" borderId="50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75" xfId="0" applyBorder="1" applyAlignment="1">
      <alignment wrapText="1"/>
    </xf>
    <xf numFmtId="0" fontId="11" fillId="0" borderId="48" xfId="0" applyFont="1" applyBorder="1" applyAlignment="1">
      <alignment horizontal="center" textRotation="90" wrapText="1"/>
    </xf>
    <xf numFmtId="0" fontId="4" fillId="0" borderId="39" xfId="0" applyFont="1" applyBorder="1" applyAlignment="1">
      <alignment textRotation="90" wrapText="1"/>
    </xf>
    <xf numFmtId="0" fontId="4" fillId="0" borderId="46" xfId="0" applyFont="1" applyBorder="1" applyAlignment="1">
      <alignment textRotation="90" wrapText="1"/>
    </xf>
    <xf numFmtId="0" fontId="11" fillId="0" borderId="83" xfId="0" applyFont="1" applyBorder="1" applyAlignment="1">
      <alignment horizontal="center" textRotation="90" wrapText="1"/>
    </xf>
    <xf numFmtId="0" fontId="4" fillId="0" borderId="84" xfId="0" applyFont="1" applyBorder="1" applyAlignment="1">
      <alignment textRotation="90" wrapText="1"/>
    </xf>
    <xf numFmtId="0" fontId="4" fillId="0" borderId="85" xfId="0" applyFont="1" applyBorder="1" applyAlignment="1">
      <alignment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80" xfId="0" applyFont="1" applyBorder="1" applyAlignment="1">
      <alignment horizontal="center" textRotation="90" wrapText="1"/>
    </xf>
    <xf numFmtId="0" fontId="0" fillId="0" borderId="81" xfId="0" applyFont="1" applyBorder="1" applyAlignment="1">
      <alignment textRotation="90" wrapText="1"/>
    </xf>
    <xf numFmtId="0" fontId="0" fillId="0" borderId="82" xfId="0" applyFont="1" applyBorder="1" applyAlignment="1">
      <alignment textRotation="90" wrapText="1"/>
    </xf>
    <xf numFmtId="0" fontId="0" fillId="0" borderId="86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38" borderId="86" xfId="0" applyFill="1" applyBorder="1" applyAlignment="1">
      <alignment/>
    </xf>
    <xf numFmtId="0" fontId="0" fillId="0" borderId="32" xfId="0" applyBorder="1" applyAlignment="1">
      <alignment/>
    </xf>
    <xf numFmtId="0" fontId="7" fillId="39" borderId="32" xfId="0" applyFont="1" applyFill="1" applyBorder="1" applyAlignment="1">
      <alignment/>
    </xf>
    <xf numFmtId="0" fontId="0" fillId="33" borderId="75" xfId="0" applyFill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36" borderId="78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0" fontId="10" fillId="0" borderId="80" xfId="0" applyFont="1" applyBorder="1" applyAlignment="1">
      <alignment horizontal="center" wrapText="1"/>
    </xf>
    <xf numFmtId="0" fontId="12" fillId="0" borderId="81" xfId="0" applyFont="1" applyBorder="1" applyAlignment="1">
      <alignment wrapText="1"/>
    </xf>
    <xf numFmtId="0" fontId="12" fillId="0" borderId="82" xfId="0" applyFont="1" applyBorder="1" applyAlignment="1">
      <alignment wrapText="1"/>
    </xf>
    <xf numFmtId="0" fontId="0" fillId="0" borderId="61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48" xfId="0" applyBorder="1" applyAlignment="1">
      <alignment/>
    </xf>
    <xf numFmtId="0" fontId="0" fillId="2" borderId="48" xfId="0" applyFont="1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50" xfId="0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zoomScalePageLayoutView="0" workbookViewId="0" topLeftCell="A1">
      <selection activeCell="V55" sqref="V55:Z55"/>
    </sheetView>
  </sheetViews>
  <sheetFormatPr defaultColWidth="9.140625" defaultRowHeight="12.75"/>
  <cols>
    <col min="2" max="2" width="6.00390625" style="0" customWidth="1"/>
    <col min="3" max="3" width="4.421875" style="0" customWidth="1"/>
    <col min="4" max="5" width="5.00390625" style="0" customWidth="1"/>
    <col min="6" max="6" width="4.8515625" style="0" customWidth="1"/>
    <col min="7" max="8" width="5.28125" style="0" customWidth="1"/>
    <col min="9" max="9" width="5.140625" style="0" customWidth="1"/>
    <col min="10" max="10" width="5.57421875" style="0" customWidth="1"/>
    <col min="11" max="11" width="2.8515625" style="0" customWidth="1"/>
    <col min="12" max="12" width="6.00390625" style="0" customWidth="1"/>
    <col min="13" max="13" width="5.421875" style="0" customWidth="1"/>
    <col min="14" max="14" width="4.57421875" style="0" customWidth="1"/>
    <col min="15" max="15" width="5.421875" style="0" customWidth="1"/>
    <col min="16" max="16" width="2.7109375" style="0" customWidth="1"/>
    <col min="17" max="17" width="5.57421875" style="0" customWidth="1"/>
    <col min="18" max="18" width="5.421875" style="0" customWidth="1"/>
    <col min="19" max="19" width="4.57421875" style="0" customWidth="1"/>
    <col min="20" max="20" width="5.57421875" style="0" customWidth="1"/>
    <col min="21" max="21" width="2.28125" style="0" customWidth="1"/>
    <col min="22" max="22" width="5.28125" style="0" customWidth="1"/>
    <col min="23" max="23" width="5.00390625" style="0" customWidth="1"/>
    <col min="24" max="24" width="4.421875" style="0" customWidth="1"/>
    <col min="25" max="25" width="4.7109375" style="0" customWidth="1"/>
    <col min="26" max="26" width="6.8515625" style="0" customWidth="1"/>
    <col min="27" max="27" width="26.28125" style="0" customWidth="1"/>
    <col min="28" max="28" width="19.00390625" style="0" customWidth="1"/>
  </cols>
  <sheetData>
    <row r="1" spans="2:26" ht="12.75">
      <c r="B1" s="117" t="s">
        <v>102</v>
      </c>
      <c r="C1" s="118"/>
      <c r="D1" s="118"/>
      <c r="E1" s="118"/>
      <c r="F1" s="119"/>
      <c r="G1" s="117" t="s">
        <v>52</v>
      </c>
      <c r="H1" s="118"/>
      <c r="I1" s="118"/>
      <c r="J1" s="118"/>
      <c r="K1" s="119"/>
      <c r="L1" s="117" t="s">
        <v>53</v>
      </c>
      <c r="M1" s="118"/>
      <c r="N1" s="118"/>
      <c r="O1" s="118"/>
      <c r="P1" s="119"/>
      <c r="Q1" s="117" t="s">
        <v>54</v>
      </c>
      <c r="R1" s="118"/>
      <c r="S1" s="118"/>
      <c r="T1" s="118"/>
      <c r="U1" s="119"/>
      <c r="V1" s="117" t="s">
        <v>55</v>
      </c>
      <c r="W1" s="118"/>
      <c r="X1" s="118"/>
      <c r="Y1" s="118"/>
      <c r="Z1" s="119"/>
    </row>
    <row r="2" spans="2:26" ht="12.75">
      <c r="B2" s="120"/>
      <c r="C2" s="121"/>
      <c r="D2" s="121"/>
      <c r="E2" s="121"/>
      <c r="F2" s="122"/>
      <c r="G2" s="120"/>
      <c r="H2" s="121"/>
      <c r="I2" s="121"/>
      <c r="J2" s="121"/>
      <c r="K2" s="122"/>
      <c r="L2" s="120"/>
      <c r="M2" s="121"/>
      <c r="N2" s="121"/>
      <c r="O2" s="121"/>
      <c r="P2" s="122"/>
      <c r="Q2" s="120"/>
      <c r="R2" s="121"/>
      <c r="S2" s="121"/>
      <c r="T2" s="121"/>
      <c r="U2" s="122"/>
      <c r="V2" s="120"/>
      <c r="W2" s="126"/>
      <c r="X2" s="126"/>
      <c r="Y2" s="126"/>
      <c r="Z2" s="122"/>
    </row>
    <row r="3" spans="2:27" ht="13.5" thickBot="1">
      <c r="B3" s="123"/>
      <c r="C3" s="124"/>
      <c r="D3" s="124"/>
      <c r="E3" s="124"/>
      <c r="F3" s="125"/>
      <c r="G3" s="123"/>
      <c r="H3" s="124"/>
      <c r="I3" s="124"/>
      <c r="J3" s="124"/>
      <c r="K3" s="125"/>
      <c r="L3" s="123"/>
      <c r="M3" s="124"/>
      <c r="N3" s="124"/>
      <c r="O3" s="124"/>
      <c r="P3" s="125"/>
      <c r="Q3" s="123"/>
      <c r="R3" s="124"/>
      <c r="S3" s="124"/>
      <c r="T3" s="124"/>
      <c r="U3" s="125"/>
      <c r="V3" s="123"/>
      <c r="W3" s="124"/>
      <c r="X3" s="124"/>
      <c r="Y3" s="124"/>
      <c r="Z3" s="125"/>
      <c r="AA3" s="22" t="s">
        <v>113</v>
      </c>
    </row>
    <row r="4" spans="1:31" ht="12.75">
      <c r="A4" s="22" t="s">
        <v>341</v>
      </c>
      <c r="B4" s="114" t="s">
        <v>355</v>
      </c>
      <c r="C4" s="115"/>
      <c r="D4" s="115"/>
      <c r="E4" s="115"/>
      <c r="F4" s="116"/>
      <c r="G4" s="114" t="s">
        <v>357</v>
      </c>
      <c r="H4" s="115"/>
      <c r="I4" s="115"/>
      <c r="J4" s="115"/>
      <c r="K4" s="116"/>
      <c r="L4" s="114" t="s">
        <v>61</v>
      </c>
      <c r="M4" s="115"/>
      <c r="N4" s="115"/>
      <c r="O4" s="115"/>
      <c r="P4" s="116"/>
      <c r="Q4" s="145" t="s">
        <v>120</v>
      </c>
      <c r="R4" s="146"/>
      <c r="S4" s="146"/>
      <c r="T4" s="146"/>
      <c r="U4" s="147"/>
      <c r="V4" s="148" t="s">
        <v>112</v>
      </c>
      <c r="W4" s="149"/>
      <c r="X4" s="149"/>
      <c r="Y4" s="149"/>
      <c r="Z4" s="150"/>
      <c r="AA4" s="130"/>
      <c r="AB4" s="131"/>
      <c r="AC4" s="131"/>
      <c r="AD4" s="131"/>
      <c r="AE4" s="132"/>
    </row>
    <row r="5" spans="1:31" ht="12.75">
      <c r="A5" s="72" t="s">
        <v>78</v>
      </c>
      <c r="B5" s="108"/>
      <c r="C5" s="109"/>
      <c r="D5" s="109"/>
      <c r="E5" s="109"/>
      <c r="F5" s="110"/>
      <c r="G5" s="108" t="s">
        <v>358</v>
      </c>
      <c r="H5" s="109"/>
      <c r="I5" s="109"/>
      <c r="J5" s="109"/>
      <c r="K5" s="110"/>
      <c r="L5" s="108" t="s">
        <v>62</v>
      </c>
      <c r="M5" s="109"/>
      <c r="N5" s="109"/>
      <c r="O5" s="109"/>
      <c r="P5" s="110"/>
      <c r="Q5" s="108" t="s">
        <v>103</v>
      </c>
      <c r="R5" s="109"/>
      <c r="S5" s="109"/>
      <c r="T5" s="109"/>
      <c r="U5" s="110"/>
      <c r="V5" s="108" t="s">
        <v>111</v>
      </c>
      <c r="W5" s="109"/>
      <c r="X5" s="109"/>
      <c r="Y5" s="109"/>
      <c r="Z5" s="110"/>
      <c r="AA5" s="133"/>
      <c r="AB5" s="134"/>
      <c r="AC5" s="134"/>
      <c r="AD5" s="134"/>
      <c r="AE5" s="135"/>
    </row>
    <row r="6" spans="1:27" ht="12.75">
      <c r="A6" s="72" t="s">
        <v>79</v>
      </c>
      <c r="B6" s="108" t="s">
        <v>263</v>
      </c>
      <c r="C6" s="109"/>
      <c r="D6" s="109"/>
      <c r="E6" s="109"/>
      <c r="F6" s="110"/>
      <c r="G6" s="108" t="s">
        <v>232</v>
      </c>
      <c r="H6" s="109"/>
      <c r="I6" s="109"/>
      <c r="J6" s="109"/>
      <c r="K6" s="110"/>
      <c r="L6" s="108" t="s">
        <v>234</v>
      </c>
      <c r="M6" s="109"/>
      <c r="N6" s="109"/>
      <c r="O6" s="109"/>
      <c r="P6" s="110"/>
      <c r="Q6" s="108" t="s">
        <v>255</v>
      </c>
      <c r="R6" s="109"/>
      <c r="S6" s="109"/>
      <c r="T6" s="109"/>
      <c r="U6" s="110"/>
      <c r="V6" s="99" t="s">
        <v>235</v>
      </c>
      <c r="W6" s="100"/>
      <c r="X6" s="100"/>
      <c r="Y6" s="100"/>
      <c r="Z6" s="100"/>
      <c r="AA6" s="41"/>
    </row>
    <row r="7" spans="1:27" ht="12.75">
      <c r="A7" s="72" t="s">
        <v>80</v>
      </c>
      <c r="B7" s="108" t="s">
        <v>231</v>
      </c>
      <c r="C7" s="109"/>
      <c r="D7" s="109"/>
      <c r="E7" s="109"/>
      <c r="F7" s="110"/>
      <c r="G7" s="108" t="s">
        <v>233</v>
      </c>
      <c r="H7" s="109"/>
      <c r="I7" s="109"/>
      <c r="J7" s="109"/>
      <c r="K7" s="110"/>
      <c r="L7" s="108"/>
      <c r="M7" s="109"/>
      <c r="N7" s="109"/>
      <c r="O7" s="109"/>
      <c r="P7" s="110"/>
      <c r="Q7" s="108"/>
      <c r="R7" s="109"/>
      <c r="S7" s="109"/>
      <c r="T7" s="109"/>
      <c r="U7" s="110"/>
      <c r="V7" s="108"/>
      <c r="W7" s="109"/>
      <c r="X7" s="109"/>
      <c r="Y7" s="109"/>
      <c r="Z7" s="110"/>
      <c r="AA7" s="41"/>
    </row>
    <row r="8" spans="1:27" ht="12.75">
      <c r="A8" s="72" t="s">
        <v>269</v>
      </c>
      <c r="B8" s="108" t="s">
        <v>356</v>
      </c>
      <c r="C8" s="109"/>
      <c r="D8" s="109"/>
      <c r="E8" s="109"/>
      <c r="F8" s="110"/>
      <c r="G8" s="108" t="s">
        <v>356</v>
      </c>
      <c r="H8" s="109"/>
      <c r="I8" s="109"/>
      <c r="J8" s="109"/>
      <c r="K8" s="110"/>
      <c r="L8" s="108" t="s">
        <v>270</v>
      </c>
      <c r="M8" s="109"/>
      <c r="N8" s="109"/>
      <c r="O8" s="109"/>
      <c r="P8" s="110"/>
      <c r="Q8" s="108" t="s">
        <v>270</v>
      </c>
      <c r="R8" s="109"/>
      <c r="S8" s="109"/>
      <c r="T8" s="109"/>
      <c r="U8" s="110"/>
      <c r="V8" s="127" t="s">
        <v>270</v>
      </c>
      <c r="W8" s="128"/>
      <c r="X8" s="128"/>
      <c r="Y8" s="128"/>
      <c r="Z8" s="129"/>
      <c r="AA8" s="41"/>
    </row>
    <row r="9" spans="1:27" ht="12.75">
      <c r="A9" s="72" t="s">
        <v>7</v>
      </c>
      <c r="B9" s="108" t="s">
        <v>123</v>
      </c>
      <c r="C9" s="109"/>
      <c r="D9" s="109"/>
      <c r="E9" s="109"/>
      <c r="F9" s="110"/>
      <c r="G9" s="108" t="s">
        <v>274</v>
      </c>
      <c r="H9" s="109"/>
      <c r="I9" s="109"/>
      <c r="J9" s="109"/>
      <c r="K9" s="110"/>
      <c r="L9" s="108" t="s">
        <v>122</v>
      </c>
      <c r="M9" s="109"/>
      <c r="N9" s="109"/>
      <c r="O9" s="109"/>
      <c r="P9" s="110"/>
      <c r="Q9" s="108" t="s">
        <v>26</v>
      </c>
      <c r="R9" s="109"/>
      <c r="S9" s="109"/>
      <c r="T9" s="109"/>
      <c r="U9" s="110"/>
      <c r="V9" s="127" t="s">
        <v>273</v>
      </c>
      <c r="W9" s="128"/>
      <c r="X9" s="128"/>
      <c r="Y9" s="128"/>
      <c r="Z9" s="129"/>
      <c r="AA9" s="26"/>
    </row>
    <row r="10" spans="1:27" ht="12.75">
      <c r="A10" s="72" t="s">
        <v>81</v>
      </c>
      <c r="B10" s="108"/>
      <c r="C10" s="109"/>
      <c r="D10" s="109"/>
      <c r="E10" s="109"/>
      <c r="F10" s="110"/>
      <c r="G10" s="108" t="s">
        <v>39</v>
      </c>
      <c r="H10" s="109"/>
      <c r="I10" s="109"/>
      <c r="J10" s="109"/>
      <c r="K10" s="110"/>
      <c r="L10" s="108"/>
      <c r="M10" s="109"/>
      <c r="N10" s="109"/>
      <c r="O10" s="109"/>
      <c r="P10" s="110"/>
      <c r="Q10" s="108" t="s">
        <v>100</v>
      </c>
      <c r="R10" s="109"/>
      <c r="S10" s="109"/>
      <c r="T10" s="109"/>
      <c r="U10" s="110"/>
      <c r="V10" s="127" t="s">
        <v>110</v>
      </c>
      <c r="W10" s="128"/>
      <c r="X10" s="128"/>
      <c r="Y10" s="128"/>
      <c r="Z10" s="129"/>
      <c r="AA10" s="26"/>
    </row>
    <row r="11" spans="1:26" ht="12.75">
      <c r="A11" s="72" t="s">
        <v>1</v>
      </c>
      <c r="B11" s="108" t="s">
        <v>1</v>
      </c>
      <c r="C11" s="109"/>
      <c r="D11" s="109"/>
      <c r="E11" s="109"/>
      <c r="F11" s="110"/>
      <c r="G11" s="108" t="s">
        <v>1</v>
      </c>
      <c r="H11" s="109"/>
      <c r="I11" s="109"/>
      <c r="J11" s="109"/>
      <c r="K11" s="110"/>
      <c r="L11" s="108" t="s">
        <v>63</v>
      </c>
      <c r="M11" s="109"/>
      <c r="N11" s="109"/>
      <c r="O11" s="109"/>
      <c r="P11" s="110"/>
      <c r="Q11" s="108" t="s">
        <v>1</v>
      </c>
      <c r="R11" s="109"/>
      <c r="S11" s="109"/>
      <c r="T11" s="109"/>
      <c r="U11" s="110"/>
      <c r="V11" s="108" t="s">
        <v>1</v>
      </c>
      <c r="W11" s="109"/>
      <c r="X11" s="109"/>
      <c r="Y11" s="109"/>
      <c r="Z11" s="110"/>
    </row>
    <row r="12" spans="1:32" ht="13.5" thickBot="1">
      <c r="A12" s="73" t="s">
        <v>2</v>
      </c>
      <c r="B12" s="111" t="s">
        <v>2</v>
      </c>
      <c r="C12" s="112"/>
      <c r="D12" s="112"/>
      <c r="E12" s="112"/>
      <c r="F12" s="113"/>
      <c r="G12" s="111" t="s">
        <v>2</v>
      </c>
      <c r="H12" s="112"/>
      <c r="I12" s="112"/>
      <c r="J12" s="112"/>
      <c r="K12" s="113"/>
      <c r="L12" s="111" t="s">
        <v>2</v>
      </c>
      <c r="M12" s="112"/>
      <c r="N12" s="112"/>
      <c r="O12" s="112"/>
      <c r="P12" s="113"/>
      <c r="Q12" s="111" t="s">
        <v>2</v>
      </c>
      <c r="R12" s="112"/>
      <c r="S12" s="112"/>
      <c r="T12" s="112"/>
      <c r="U12" s="113"/>
      <c r="V12" s="111"/>
      <c r="W12" s="112"/>
      <c r="X12" s="112"/>
      <c r="Y12" s="112"/>
      <c r="Z12" s="113"/>
      <c r="AB12" s="35"/>
      <c r="AC12" s="35"/>
      <c r="AD12" s="35"/>
      <c r="AE12" s="35"/>
      <c r="AF12" s="35"/>
    </row>
    <row r="13" spans="1:32" ht="12.75">
      <c r="A13" s="72" t="s">
        <v>342</v>
      </c>
      <c r="B13" s="114" t="s">
        <v>115</v>
      </c>
      <c r="C13" s="115"/>
      <c r="D13" s="115"/>
      <c r="E13" s="115"/>
      <c r="F13" s="116"/>
      <c r="G13" s="145" t="s">
        <v>95</v>
      </c>
      <c r="H13" s="146"/>
      <c r="I13" s="146"/>
      <c r="J13" s="146"/>
      <c r="K13" s="147"/>
      <c r="L13" s="105" t="s">
        <v>101</v>
      </c>
      <c r="M13" s="106"/>
      <c r="N13" s="106"/>
      <c r="O13" s="106"/>
      <c r="P13" s="107"/>
      <c r="Q13" s="114" t="s">
        <v>58</v>
      </c>
      <c r="R13" s="115"/>
      <c r="S13" s="115"/>
      <c r="T13" s="115"/>
      <c r="U13" s="116"/>
      <c r="V13" s="145" t="s">
        <v>114</v>
      </c>
      <c r="W13" s="146"/>
      <c r="X13" s="146"/>
      <c r="Y13" s="146"/>
      <c r="Z13" s="147"/>
      <c r="AA13" s="41"/>
      <c r="AB13" s="27"/>
      <c r="AC13" s="27"/>
      <c r="AD13" s="27"/>
      <c r="AE13" s="27"/>
      <c r="AF13" s="27"/>
    </row>
    <row r="14" spans="1:32" ht="12.75">
      <c r="A14" s="72" t="s">
        <v>78</v>
      </c>
      <c r="B14" s="108" t="s">
        <v>229</v>
      </c>
      <c r="C14" s="109"/>
      <c r="D14" s="109"/>
      <c r="E14" s="109"/>
      <c r="F14" s="110"/>
      <c r="G14" s="139" t="s">
        <v>264</v>
      </c>
      <c r="H14" s="140"/>
      <c r="I14" s="140"/>
      <c r="J14" s="140"/>
      <c r="K14" s="141"/>
      <c r="L14" s="99"/>
      <c r="M14" s="100"/>
      <c r="N14" s="100"/>
      <c r="O14" s="100"/>
      <c r="P14" s="101"/>
      <c r="Q14" s="108" t="s">
        <v>59</v>
      </c>
      <c r="R14" s="109"/>
      <c r="S14" s="109"/>
      <c r="T14" s="109"/>
      <c r="U14" s="110"/>
      <c r="V14" s="127" t="s">
        <v>89</v>
      </c>
      <c r="W14" s="128"/>
      <c r="X14" s="128"/>
      <c r="Y14" s="128"/>
      <c r="Z14" s="129"/>
      <c r="AA14" s="26"/>
      <c r="AB14" s="27"/>
      <c r="AC14" s="27"/>
      <c r="AD14" s="27"/>
      <c r="AE14" s="27"/>
      <c r="AF14" s="27"/>
    </row>
    <row r="15" spans="1:32" ht="12.75">
      <c r="A15" s="72" t="s">
        <v>79</v>
      </c>
      <c r="B15" s="108" t="s">
        <v>238</v>
      </c>
      <c r="C15" s="109"/>
      <c r="D15" s="109"/>
      <c r="E15" s="109"/>
      <c r="F15" s="110"/>
      <c r="G15" s="108" t="s">
        <v>239</v>
      </c>
      <c r="H15" s="109"/>
      <c r="I15" s="109"/>
      <c r="J15" s="109"/>
      <c r="K15" s="110"/>
      <c r="L15" s="99" t="s">
        <v>241</v>
      </c>
      <c r="M15" s="100"/>
      <c r="N15" s="100"/>
      <c r="O15" s="100"/>
      <c r="P15" s="101"/>
      <c r="Q15" s="108" t="s">
        <v>243</v>
      </c>
      <c r="R15" s="109"/>
      <c r="S15" s="109"/>
      <c r="T15" s="109"/>
      <c r="U15" s="110"/>
      <c r="V15" s="127" t="s">
        <v>231</v>
      </c>
      <c r="W15" s="128"/>
      <c r="X15" s="128"/>
      <c r="Y15" s="128"/>
      <c r="Z15" s="129"/>
      <c r="AA15" s="26"/>
      <c r="AB15" s="27"/>
      <c r="AC15" s="27"/>
      <c r="AD15" s="27"/>
      <c r="AE15" s="27"/>
      <c r="AF15" s="27"/>
    </row>
    <row r="16" spans="1:32" ht="12.75">
      <c r="A16" s="72" t="s">
        <v>80</v>
      </c>
      <c r="B16" s="108"/>
      <c r="C16" s="109"/>
      <c r="D16" s="109"/>
      <c r="E16" s="109"/>
      <c r="F16" s="110"/>
      <c r="G16" s="108" t="s">
        <v>240</v>
      </c>
      <c r="H16" s="109"/>
      <c r="I16" s="109"/>
      <c r="J16" s="109"/>
      <c r="K16" s="110"/>
      <c r="L16" s="99" t="s">
        <v>242</v>
      </c>
      <c r="M16" s="100"/>
      <c r="N16" s="100"/>
      <c r="O16" s="100"/>
      <c r="P16" s="101"/>
      <c r="Q16" s="108" t="s">
        <v>244</v>
      </c>
      <c r="R16" s="109"/>
      <c r="S16" s="109"/>
      <c r="T16" s="109"/>
      <c r="U16" s="110"/>
      <c r="V16" s="127" t="s">
        <v>256</v>
      </c>
      <c r="W16" s="128"/>
      <c r="X16" s="128"/>
      <c r="Y16" s="128"/>
      <c r="Z16" s="129"/>
      <c r="AB16" s="27"/>
      <c r="AC16" s="27"/>
      <c r="AD16" s="27"/>
      <c r="AE16" s="27"/>
      <c r="AF16" s="27"/>
    </row>
    <row r="17" spans="1:32" ht="12.75">
      <c r="A17" s="72" t="s">
        <v>7</v>
      </c>
      <c r="B17" s="108" t="s">
        <v>125</v>
      </c>
      <c r="C17" s="109"/>
      <c r="D17" s="109"/>
      <c r="E17" s="109"/>
      <c r="F17" s="110"/>
      <c r="G17" s="108" t="s">
        <v>339</v>
      </c>
      <c r="H17" s="109"/>
      <c r="I17" s="109"/>
      <c r="J17" s="109"/>
      <c r="K17" s="110"/>
      <c r="L17" s="99" t="s">
        <v>124</v>
      </c>
      <c r="M17" s="100"/>
      <c r="N17" s="100"/>
      <c r="O17" s="100"/>
      <c r="P17" s="101"/>
      <c r="Q17" s="108" t="s">
        <v>60</v>
      </c>
      <c r="R17" s="109"/>
      <c r="S17" s="109"/>
      <c r="T17" s="109"/>
      <c r="U17" s="110"/>
      <c r="V17" s="127" t="s">
        <v>340</v>
      </c>
      <c r="W17" s="128"/>
      <c r="X17" s="128"/>
      <c r="Y17" s="128"/>
      <c r="Z17" s="129"/>
      <c r="AB17" s="27"/>
      <c r="AC17" s="27"/>
      <c r="AD17" s="27"/>
      <c r="AE17" s="27"/>
      <c r="AF17" s="27"/>
    </row>
    <row r="18" spans="1:32" ht="12.75">
      <c r="A18" s="72" t="s">
        <v>81</v>
      </c>
      <c r="B18" s="108"/>
      <c r="C18" s="109"/>
      <c r="D18" s="109"/>
      <c r="E18" s="109"/>
      <c r="F18" s="110"/>
      <c r="G18" s="108"/>
      <c r="H18" s="109"/>
      <c r="I18" s="109"/>
      <c r="J18" s="109"/>
      <c r="K18" s="110"/>
      <c r="L18" s="99"/>
      <c r="M18" s="100"/>
      <c r="N18" s="100"/>
      <c r="O18" s="100"/>
      <c r="P18" s="101"/>
      <c r="Q18" s="108"/>
      <c r="R18" s="109"/>
      <c r="S18" s="109"/>
      <c r="T18" s="109"/>
      <c r="U18" s="110"/>
      <c r="V18" s="127" t="s">
        <v>152</v>
      </c>
      <c r="W18" s="128"/>
      <c r="X18" s="128"/>
      <c r="Y18" s="128"/>
      <c r="Z18" s="129"/>
      <c r="AB18" s="35"/>
      <c r="AC18" s="35"/>
      <c r="AD18" s="35"/>
      <c r="AE18" s="35"/>
      <c r="AF18" s="35"/>
    </row>
    <row r="19" spans="1:26" ht="12.75">
      <c r="A19" s="72" t="s">
        <v>1</v>
      </c>
      <c r="B19" s="108" t="s">
        <v>1</v>
      </c>
      <c r="C19" s="109"/>
      <c r="D19" s="109"/>
      <c r="E19" s="109"/>
      <c r="F19" s="110"/>
      <c r="G19" s="108" t="s">
        <v>1</v>
      </c>
      <c r="H19" s="109"/>
      <c r="I19" s="109"/>
      <c r="J19" s="109"/>
      <c r="K19" s="110"/>
      <c r="L19" s="99" t="s">
        <v>1</v>
      </c>
      <c r="M19" s="100"/>
      <c r="N19" s="100"/>
      <c r="O19" s="100"/>
      <c r="P19" s="101"/>
      <c r="Q19" s="108" t="s">
        <v>1</v>
      </c>
      <c r="R19" s="109"/>
      <c r="S19" s="109"/>
      <c r="T19" s="109"/>
      <c r="U19" s="110"/>
      <c r="V19" s="127" t="s">
        <v>1</v>
      </c>
      <c r="W19" s="128"/>
      <c r="X19" s="128"/>
      <c r="Y19" s="128"/>
      <c r="Z19" s="129"/>
    </row>
    <row r="20" spans="1:26" ht="13.5" thickBot="1">
      <c r="A20" s="73" t="s">
        <v>2</v>
      </c>
      <c r="B20" s="111" t="s">
        <v>2</v>
      </c>
      <c r="C20" s="112"/>
      <c r="D20" s="112"/>
      <c r="E20" s="112"/>
      <c r="F20" s="113"/>
      <c r="G20" s="111" t="s">
        <v>2</v>
      </c>
      <c r="H20" s="112"/>
      <c r="I20" s="112"/>
      <c r="J20" s="112"/>
      <c r="K20" s="113"/>
      <c r="L20" s="102" t="s">
        <v>2</v>
      </c>
      <c r="M20" s="103"/>
      <c r="N20" s="103"/>
      <c r="O20" s="103"/>
      <c r="P20" s="104"/>
      <c r="Q20" s="111" t="s">
        <v>2</v>
      </c>
      <c r="R20" s="112"/>
      <c r="S20" s="112"/>
      <c r="T20" s="112"/>
      <c r="U20" s="113"/>
      <c r="V20" s="136" t="s">
        <v>2</v>
      </c>
      <c r="W20" s="137"/>
      <c r="X20" s="137"/>
      <c r="Y20" s="137"/>
      <c r="Z20" s="138"/>
    </row>
    <row r="21" spans="1:27" ht="12.75">
      <c r="A21" s="72" t="s">
        <v>343</v>
      </c>
      <c r="B21" s="114" t="s">
        <v>93</v>
      </c>
      <c r="C21" s="115"/>
      <c r="D21" s="115"/>
      <c r="E21" s="115"/>
      <c r="F21" s="116"/>
      <c r="G21" s="114" t="s">
        <v>359</v>
      </c>
      <c r="H21" s="115"/>
      <c r="I21" s="115"/>
      <c r="J21" s="115"/>
      <c r="K21" s="116"/>
      <c r="L21" s="114" t="s">
        <v>86</v>
      </c>
      <c r="M21" s="115"/>
      <c r="N21" s="115"/>
      <c r="O21" s="115"/>
      <c r="P21" s="116"/>
      <c r="Q21" s="145" t="s">
        <v>65</v>
      </c>
      <c r="R21" s="146"/>
      <c r="S21" s="146"/>
      <c r="T21" s="146"/>
      <c r="U21" s="147"/>
      <c r="V21" s="148" t="s">
        <v>112</v>
      </c>
      <c r="W21" s="149"/>
      <c r="X21" s="149"/>
      <c r="Y21" s="149"/>
      <c r="Z21" s="150"/>
      <c r="AA21" s="41" t="s">
        <v>364</v>
      </c>
    </row>
    <row r="22" spans="1:27" ht="12.75">
      <c r="A22" t="s">
        <v>78</v>
      </c>
      <c r="B22" s="108" t="s">
        <v>94</v>
      </c>
      <c r="C22" s="109"/>
      <c r="D22" s="109"/>
      <c r="E22" s="109"/>
      <c r="F22" s="110"/>
      <c r="G22" s="108"/>
      <c r="H22" s="109"/>
      <c r="I22" s="109"/>
      <c r="J22" s="109"/>
      <c r="K22" s="110"/>
      <c r="L22" s="108" t="s">
        <v>87</v>
      </c>
      <c r="M22" s="109"/>
      <c r="N22" s="109"/>
      <c r="O22" s="109"/>
      <c r="P22" s="110"/>
      <c r="Q22" s="108" t="s">
        <v>64</v>
      </c>
      <c r="R22" s="109"/>
      <c r="S22" s="109"/>
      <c r="T22" s="109"/>
      <c r="U22" s="110"/>
      <c r="V22" s="108" t="s">
        <v>111</v>
      </c>
      <c r="W22" s="109"/>
      <c r="X22" s="109"/>
      <c r="Y22" s="109"/>
      <c r="Z22" s="110"/>
      <c r="AA22" s="41" t="s">
        <v>368</v>
      </c>
    </row>
    <row r="23" spans="1:26" ht="12.75">
      <c r="A23" t="s">
        <v>79</v>
      </c>
      <c r="B23" s="108" t="s">
        <v>231</v>
      </c>
      <c r="C23" s="109"/>
      <c r="D23" s="109"/>
      <c r="E23" s="109"/>
      <c r="F23" s="110"/>
      <c r="G23" s="108" t="s">
        <v>247</v>
      </c>
      <c r="H23" s="109"/>
      <c r="I23" s="109"/>
      <c r="J23" s="109"/>
      <c r="K23" s="110"/>
      <c r="L23" s="108" t="s">
        <v>98</v>
      </c>
      <c r="M23" s="109"/>
      <c r="N23" s="109"/>
      <c r="O23" s="109"/>
      <c r="P23" s="110"/>
      <c r="Q23" s="108" t="s">
        <v>246</v>
      </c>
      <c r="R23" s="109"/>
      <c r="S23" s="109"/>
      <c r="T23" s="109"/>
      <c r="U23" s="110"/>
      <c r="V23" s="99" t="s">
        <v>236</v>
      </c>
      <c r="W23" s="100"/>
      <c r="X23" s="100"/>
      <c r="Y23" s="100"/>
      <c r="Z23" s="100"/>
    </row>
    <row r="24" spans="1:26" ht="12.75">
      <c r="A24" t="s">
        <v>80</v>
      </c>
      <c r="B24" s="108"/>
      <c r="C24" s="109"/>
      <c r="D24" s="109"/>
      <c r="E24" s="109"/>
      <c r="F24" s="110"/>
      <c r="G24" s="108" t="s">
        <v>248</v>
      </c>
      <c r="H24" s="109"/>
      <c r="I24" s="109"/>
      <c r="J24" s="109"/>
      <c r="K24" s="110"/>
      <c r="L24" s="108" t="s">
        <v>256</v>
      </c>
      <c r="M24" s="109"/>
      <c r="N24" s="109"/>
      <c r="O24" s="109"/>
      <c r="P24" s="110"/>
      <c r="Q24" s="108" t="s">
        <v>239</v>
      </c>
      <c r="R24" s="109"/>
      <c r="S24" s="109"/>
      <c r="T24" s="109"/>
      <c r="U24" s="110"/>
      <c r="V24" s="108" t="s">
        <v>237</v>
      </c>
      <c r="W24" s="109"/>
      <c r="X24" s="109"/>
      <c r="Y24" s="109"/>
      <c r="Z24" s="110"/>
    </row>
    <row r="25" spans="1:26" ht="12.75">
      <c r="A25" t="s">
        <v>7</v>
      </c>
      <c r="B25" s="108" t="s">
        <v>337</v>
      </c>
      <c r="C25" s="109"/>
      <c r="D25" s="109"/>
      <c r="E25" s="109"/>
      <c r="F25" s="110"/>
      <c r="G25" s="108" t="s">
        <v>338</v>
      </c>
      <c r="H25" s="109"/>
      <c r="I25" s="109"/>
      <c r="J25" s="109"/>
      <c r="K25" s="110"/>
      <c r="L25" s="108" t="s">
        <v>122</v>
      </c>
      <c r="M25" s="109"/>
      <c r="N25" s="109"/>
      <c r="O25" s="109"/>
      <c r="P25" s="110"/>
      <c r="Q25" s="127" t="s">
        <v>66</v>
      </c>
      <c r="R25" s="128"/>
      <c r="S25" s="128"/>
      <c r="T25" s="128"/>
      <c r="U25" s="129"/>
      <c r="V25" s="108" t="s">
        <v>82</v>
      </c>
      <c r="W25" s="109"/>
      <c r="X25" s="109"/>
      <c r="Y25" s="109"/>
      <c r="Z25" s="110"/>
    </row>
    <row r="26" spans="1:26" ht="12.75">
      <c r="A26" t="s">
        <v>81</v>
      </c>
      <c r="B26" s="108" t="s">
        <v>36</v>
      </c>
      <c r="C26" s="109"/>
      <c r="D26" s="109"/>
      <c r="E26" s="109"/>
      <c r="F26" s="110"/>
      <c r="G26" s="108"/>
      <c r="H26" s="109"/>
      <c r="I26" s="109"/>
      <c r="J26" s="109"/>
      <c r="K26" s="110"/>
      <c r="L26" s="108"/>
      <c r="M26" s="109"/>
      <c r="N26" s="109"/>
      <c r="O26" s="109"/>
      <c r="P26" s="110"/>
      <c r="Q26" s="108"/>
      <c r="R26" s="109"/>
      <c r="S26" s="109"/>
      <c r="T26" s="109"/>
      <c r="U26" s="110"/>
      <c r="V26" s="108" t="s">
        <v>134</v>
      </c>
      <c r="W26" s="109"/>
      <c r="X26" s="109"/>
      <c r="Y26" s="109"/>
      <c r="Z26" s="110"/>
    </row>
    <row r="27" spans="1:26" ht="12.75">
      <c r="A27" t="s">
        <v>1</v>
      </c>
      <c r="B27" s="108" t="s">
        <v>1</v>
      </c>
      <c r="C27" s="109"/>
      <c r="D27" s="109"/>
      <c r="E27" s="109"/>
      <c r="F27" s="110"/>
      <c r="G27" s="108" t="s">
        <v>1</v>
      </c>
      <c r="H27" s="109"/>
      <c r="I27" s="109"/>
      <c r="J27" s="109"/>
      <c r="K27" s="110"/>
      <c r="L27" s="108" t="s">
        <v>63</v>
      </c>
      <c r="M27" s="109"/>
      <c r="N27" s="109"/>
      <c r="O27" s="109"/>
      <c r="P27" s="110"/>
      <c r="Q27" s="108" t="s">
        <v>1</v>
      </c>
      <c r="R27" s="109"/>
      <c r="S27" s="109"/>
      <c r="T27" s="109"/>
      <c r="U27" s="110"/>
      <c r="V27" s="108" t="s">
        <v>1</v>
      </c>
      <c r="W27" s="109"/>
      <c r="X27" s="109"/>
      <c r="Y27" s="109"/>
      <c r="Z27" s="110"/>
    </row>
    <row r="28" spans="1:26" ht="13.5" thickBot="1">
      <c r="A28" s="36" t="s">
        <v>2</v>
      </c>
      <c r="B28" s="111" t="s">
        <v>2</v>
      </c>
      <c r="C28" s="112"/>
      <c r="D28" s="112"/>
      <c r="E28" s="112"/>
      <c r="F28" s="113"/>
      <c r="G28" s="111" t="s">
        <v>2</v>
      </c>
      <c r="H28" s="112"/>
      <c r="I28" s="112"/>
      <c r="J28" s="112"/>
      <c r="K28" s="113"/>
      <c r="L28" s="111" t="s">
        <v>2</v>
      </c>
      <c r="M28" s="112"/>
      <c r="N28" s="112"/>
      <c r="O28" s="112"/>
      <c r="P28" s="113"/>
      <c r="Q28" s="111" t="s">
        <v>2</v>
      </c>
      <c r="R28" s="112"/>
      <c r="S28" s="112"/>
      <c r="T28" s="112"/>
      <c r="U28" s="113"/>
      <c r="V28" s="111"/>
      <c r="W28" s="112"/>
      <c r="X28" s="112"/>
      <c r="Y28" s="112"/>
      <c r="Z28" s="113"/>
    </row>
    <row r="29" spans="1:27" ht="12.75">
      <c r="A29" s="22" t="s">
        <v>344</v>
      </c>
      <c r="B29" s="114" t="s">
        <v>355</v>
      </c>
      <c r="C29" s="115"/>
      <c r="D29" s="115"/>
      <c r="E29" s="115"/>
      <c r="F29" s="116"/>
      <c r="G29" s="114" t="s">
        <v>251</v>
      </c>
      <c r="H29" s="115"/>
      <c r="I29" s="115"/>
      <c r="J29" s="115"/>
      <c r="K29" s="116"/>
      <c r="L29" s="114" t="s">
        <v>61</v>
      </c>
      <c r="M29" s="115"/>
      <c r="N29" s="115"/>
      <c r="O29" s="115"/>
      <c r="P29" s="116"/>
      <c r="Q29" s="114" t="s">
        <v>253</v>
      </c>
      <c r="R29" s="115"/>
      <c r="S29" s="115"/>
      <c r="T29" s="115"/>
      <c r="U29" s="116"/>
      <c r="V29" s="114" t="s">
        <v>83</v>
      </c>
      <c r="W29" s="115"/>
      <c r="X29" s="115"/>
      <c r="Y29" s="115"/>
      <c r="Z29" s="116"/>
      <c r="AA29" s="25"/>
    </row>
    <row r="30" spans="1:27" ht="12.75">
      <c r="A30" t="s">
        <v>78</v>
      </c>
      <c r="B30" s="108"/>
      <c r="C30" s="109"/>
      <c r="D30" s="109"/>
      <c r="E30" s="109"/>
      <c r="F30" s="110"/>
      <c r="G30" s="108" t="s">
        <v>252</v>
      </c>
      <c r="H30" s="109"/>
      <c r="I30" s="109"/>
      <c r="J30" s="109"/>
      <c r="K30" s="110"/>
      <c r="L30" s="108" t="s">
        <v>62</v>
      </c>
      <c r="M30" s="109"/>
      <c r="N30" s="109"/>
      <c r="O30" s="109"/>
      <c r="P30" s="110"/>
      <c r="Q30" s="108" t="s">
        <v>103</v>
      </c>
      <c r="R30" s="109"/>
      <c r="S30" s="109"/>
      <c r="T30" s="109"/>
      <c r="U30" s="110"/>
      <c r="V30" s="108" t="s">
        <v>84</v>
      </c>
      <c r="W30" s="109"/>
      <c r="X30" s="109"/>
      <c r="Y30" s="109"/>
      <c r="Z30" s="110"/>
      <c r="AA30" s="25"/>
    </row>
    <row r="31" spans="1:27" ht="12.75">
      <c r="A31" t="s">
        <v>79</v>
      </c>
      <c r="B31" s="108" t="s">
        <v>230</v>
      </c>
      <c r="C31" s="109"/>
      <c r="D31" s="109"/>
      <c r="E31" s="109"/>
      <c r="F31" s="110"/>
      <c r="G31" s="108" t="s">
        <v>232</v>
      </c>
      <c r="H31" s="109"/>
      <c r="I31" s="109"/>
      <c r="J31" s="109"/>
      <c r="K31" s="110"/>
      <c r="L31" s="108" t="s">
        <v>234</v>
      </c>
      <c r="M31" s="109"/>
      <c r="N31" s="109"/>
      <c r="O31" s="109"/>
      <c r="P31" s="110"/>
      <c r="Q31" s="108" t="s">
        <v>243</v>
      </c>
      <c r="R31" s="109"/>
      <c r="S31" s="109"/>
      <c r="T31" s="109"/>
      <c r="U31" s="110"/>
      <c r="V31" s="108" t="s">
        <v>233</v>
      </c>
      <c r="W31" s="109"/>
      <c r="X31" s="109"/>
      <c r="Y31" s="109"/>
      <c r="Z31" s="110"/>
      <c r="AA31" s="34"/>
    </row>
    <row r="32" spans="1:27" ht="12.75">
      <c r="A32" t="s">
        <v>80</v>
      </c>
      <c r="B32" s="108" t="s">
        <v>231</v>
      </c>
      <c r="C32" s="109"/>
      <c r="D32" s="109"/>
      <c r="E32" s="109"/>
      <c r="F32" s="110"/>
      <c r="G32" s="108" t="s">
        <v>233</v>
      </c>
      <c r="H32" s="109"/>
      <c r="I32" s="109"/>
      <c r="J32" s="109"/>
      <c r="K32" s="110"/>
      <c r="L32" s="108"/>
      <c r="M32" s="109"/>
      <c r="N32" s="109"/>
      <c r="O32" s="109"/>
      <c r="P32" s="110"/>
      <c r="Q32" s="108"/>
      <c r="R32" s="109"/>
      <c r="S32" s="109"/>
      <c r="T32" s="109"/>
      <c r="U32" s="110"/>
      <c r="V32" s="108" t="s">
        <v>266</v>
      </c>
      <c r="W32" s="109"/>
      <c r="X32" s="109"/>
      <c r="Y32" s="109"/>
      <c r="Z32" s="110"/>
      <c r="AA32" s="34"/>
    </row>
    <row r="33" spans="1:26" ht="12.75">
      <c r="A33" t="s">
        <v>7</v>
      </c>
      <c r="B33" s="108" t="s">
        <v>123</v>
      </c>
      <c r="C33" s="109"/>
      <c r="D33" s="109"/>
      <c r="E33" s="109"/>
      <c r="F33" s="110"/>
      <c r="G33" s="108" t="s">
        <v>274</v>
      </c>
      <c r="H33" s="109"/>
      <c r="I33" s="109"/>
      <c r="J33" s="109"/>
      <c r="K33" s="110"/>
      <c r="L33" s="108" t="s">
        <v>122</v>
      </c>
      <c r="M33" s="109"/>
      <c r="N33" s="109"/>
      <c r="O33" s="109"/>
      <c r="P33" s="110"/>
      <c r="Q33" s="108" t="s">
        <v>257</v>
      </c>
      <c r="R33" s="109"/>
      <c r="S33" s="109"/>
      <c r="T33" s="109"/>
      <c r="U33" s="110"/>
      <c r="V33" s="108" t="s">
        <v>385</v>
      </c>
      <c r="W33" s="109"/>
      <c r="X33" s="109"/>
      <c r="Y33" s="109"/>
      <c r="Z33" s="110"/>
    </row>
    <row r="34" spans="1:26" ht="12.75">
      <c r="A34" t="s">
        <v>81</v>
      </c>
      <c r="B34" s="108"/>
      <c r="C34" s="109"/>
      <c r="D34" s="109"/>
      <c r="E34" s="109"/>
      <c r="F34" s="110"/>
      <c r="G34" s="108" t="s">
        <v>39</v>
      </c>
      <c r="H34" s="109"/>
      <c r="I34" s="109"/>
      <c r="J34" s="109"/>
      <c r="K34" s="110"/>
      <c r="L34" s="108"/>
      <c r="M34" s="109"/>
      <c r="N34" s="109"/>
      <c r="O34" s="109"/>
      <c r="P34" s="110"/>
      <c r="Q34" s="108"/>
      <c r="R34" s="109"/>
      <c r="S34" s="109"/>
      <c r="T34" s="109"/>
      <c r="U34" s="110"/>
      <c r="V34" s="108" t="s">
        <v>39</v>
      </c>
      <c r="W34" s="109"/>
      <c r="X34" s="109"/>
      <c r="Y34" s="109"/>
      <c r="Z34" s="110"/>
    </row>
    <row r="35" spans="1:26" ht="12.75">
      <c r="A35" t="s">
        <v>1</v>
      </c>
      <c r="B35" s="108" t="s">
        <v>1</v>
      </c>
      <c r="C35" s="109"/>
      <c r="D35" s="109"/>
      <c r="E35" s="109"/>
      <c r="F35" s="110"/>
      <c r="G35" s="108" t="s">
        <v>1</v>
      </c>
      <c r="H35" s="109"/>
      <c r="I35" s="109"/>
      <c r="J35" s="109"/>
      <c r="K35" s="110"/>
      <c r="L35" s="108" t="s">
        <v>63</v>
      </c>
      <c r="M35" s="109"/>
      <c r="N35" s="109"/>
      <c r="O35" s="109"/>
      <c r="P35" s="110"/>
      <c r="Q35" s="108" t="s">
        <v>1</v>
      </c>
      <c r="R35" s="109"/>
      <c r="S35" s="109"/>
      <c r="T35" s="109"/>
      <c r="U35" s="110"/>
      <c r="V35" s="108" t="s">
        <v>1</v>
      </c>
      <c r="W35" s="109"/>
      <c r="X35" s="109"/>
      <c r="Y35" s="109"/>
      <c r="Z35" s="110"/>
    </row>
    <row r="36" spans="1:26" ht="13.5" thickBot="1">
      <c r="A36" s="36" t="s">
        <v>2</v>
      </c>
      <c r="B36" s="111" t="s">
        <v>2</v>
      </c>
      <c r="C36" s="112"/>
      <c r="D36" s="112"/>
      <c r="E36" s="112"/>
      <c r="F36" s="113"/>
      <c r="G36" s="111" t="s">
        <v>2</v>
      </c>
      <c r="H36" s="112"/>
      <c r="I36" s="112"/>
      <c r="J36" s="112"/>
      <c r="K36" s="113"/>
      <c r="L36" s="111" t="s">
        <v>2</v>
      </c>
      <c r="M36" s="112"/>
      <c r="N36" s="112"/>
      <c r="O36" s="112"/>
      <c r="P36" s="113"/>
      <c r="Q36" s="111" t="s">
        <v>2</v>
      </c>
      <c r="R36" s="112"/>
      <c r="S36" s="112"/>
      <c r="T36" s="112"/>
      <c r="U36" s="113"/>
      <c r="V36" s="111" t="s">
        <v>2</v>
      </c>
      <c r="W36" s="112"/>
      <c r="X36" s="112"/>
      <c r="Y36" s="112"/>
      <c r="Z36" s="113"/>
    </row>
    <row r="37" spans="1:26" ht="12.75">
      <c r="A37" s="74"/>
      <c r="B37" s="69"/>
      <c r="C37" s="70"/>
      <c r="D37" s="70"/>
      <c r="E37" s="70"/>
      <c r="F37" s="71"/>
      <c r="G37" s="69"/>
      <c r="H37" s="70"/>
      <c r="I37" s="70"/>
      <c r="J37" s="70"/>
      <c r="K37" s="71"/>
      <c r="L37" s="69"/>
      <c r="M37" s="70"/>
      <c r="N37" s="70"/>
      <c r="O37" s="70"/>
      <c r="P37" s="71"/>
      <c r="Q37" s="69"/>
      <c r="R37" s="70"/>
      <c r="S37" s="70"/>
      <c r="T37" s="70"/>
      <c r="U37" s="71"/>
      <c r="V37" s="69"/>
      <c r="W37" s="70"/>
      <c r="X37" s="70"/>
      <c r="Y37" s="70"/>
      <c r="Z37" s="71"/>
    </row>
    <row r="38" spans="1:26" ht="12.75">
      <c r="A38" s="74"/>
      <c r="B38" s="69"/>
      <c r="C38" s="70"/>
      <c r="D38" s="70"/>
      <c r="E38" s="70"/>
      <c r="F38" s="71"/>
      <c r="G38" s="69"/>
      <c r="H38" s="70"/>
      <c r="I38" s="70"/>
      <c r="J38" s="70"/>
      <c r="K38" s="71"/>
      <c r="L38" s="69"/>
      <c r="M38" s="70"/>
      <c r="N38" s="70"/>
      <c r="O38" s="70"/>
      <c r="P38" s="71"/>
      <c r="Q38" s="69"/>
      <c r="R38" s="70"/>
      <c r="S38" s="70"/>
      <c r="T38" s="70"/>
      <c r="U38" s="71"/>
      <c r="V38" s="69"/>
      <c r="W38" s="70"/>
      <c r="X38" s="70"/>
      <c r="Y38" s="70"/>
      <c r="Z38" s="71"/>
    </row>
    <row r="39" spans="1:26" ht="12.75">
      <c r="A39" s="74"/>
      <c r="B39" s="69"/>
      <c r="C39" s="70"/>
      <c r="D39" s="70"/>
      <c r="E39" s="70"/>
      <c r="F39" s="71"/>
      <c r="G39" s="69"/>
      <c r="H39" s="70"/>
      <c r="I39" s="70"/>
      <c r="J39" s="70"/>
      <c r="K39" s="71"/>
      <c r="L39" s="69"/>
      <c r="M39" s="70"/>
      <c r="N39" s="70"/>
      <c r="O39" s="70"/>
      <c r="P39" s="71"/>
      <c r="Q39" s="69"/>
      <c r="R39" s="70"/>
      <c r="S39" s="70"/>
      <c r="T39" s="70"/>
      <c r="U39" s="71"/>
      <c r="V39" s="69"/>
      <c r="W39" s="70"/>
      <c r="X39" s="70"/>
      <c r="Y39" s="70"/>
      <c r="Z39" s="71"/>
    </row>
    <row r="40" spans="1:26" ht="13.5" thickBot="1">
      <c r="A40" s="74"/>
      <c r="B40" s="69"/>
      <c r="C40" s="70"/>
      <c r="D40" s="70"/>
      <c r="E40" s="70"/>
      <c r="F40" s="71"/>
      <c r="G40" s="69"/>
      <c r="H40" s="70"/>
      <c r="I40" s="70"/>
      <c r="J40" s="70"/>
      <c r="K40" s="71"/>
      <c r="L40" s="69"/>
      <c r="M40" s="70"/>
      <c r="N40" s="70"/>
      <c r="O40" s="70"/>
      <c r="P40" s="71"/>
      <c r="Q40" s="69"/>
      <c r="R40" s="70"/>
      <c r="S40" s="70"/>
      <c r="T40" s="70"/>
      <c r="U40" s="71"/>
      <c r="V40" s="69"/>
      <c r="W40" s="70"/>
      <c r="X40" s="70"/>
      <c r="Y40" s="70"/>
      <c r="Z40" s="71"/>
    </row>
    <row r="41" spans="1:26" ht="12.75">
      <c r="A41" s="157"/>
      <c r="B41" s="117" t="s">
        <v>102</v>
      </c>
      <c r="C41" s="118"/>
      <c r="D41" s="118"/>
      <c r="E41" s="118"/>
      <c r="F41" s="119"/>
      <c r="G41" s="117" t="s">
        <v>52</v>
      </c>
      <c r="H41" s="118"/>
      <c r="I41" s="118"/>
      <c r="J41" s="118"/>
      <c r="K41" s="119"/>
      <c r="L41" s="117" t="s">
        <v>53</v>
      </c>
      <c r="M41" s="118"/>
      <c r="N41" s="118"/>
      <c r="O41" s="118"/>
      <c r="P41" s="119"/>
      <c r="Q41" s="117" t="s">
        <v>54</v>
      </c>
      <c r="R41" s="118"/>
      <c r="S41" s="118"/>
      <c r="T41" s="118"/>
      <c r="U41" s="119"/>
      <c r="V41" s="117" t="s">
        <v>55</v>
      </c>
      <c r="W41" s="118"/>
      <c r="X41" s="118"/>
      <c r="Y41" s="118"/>
      <c r="Z41" s="119"/>
    </row>
    <row r="42" spans="1:26" ht="12.75">
      <c r="A42" s="158"/>
      <c r="B42" s="120"/>
      <c r="C42" s="121"/>
      <c r="D42" s="121"/>
      <c r="E42" s="121"/>
      <c r="F42" s="122"/>
      <c r="G42" s="120"/>
      <c r="H42" s="121"/>
      <c r="I42" s="121"/>
      <c r="J42" s="121"/>
      <c r="K42" s="122"/>
      <c r="L42" s="120"/>
      <c r="M42" s="121"/>
      <c r="N42" s="121"/>
      <c r="O42" s="121"/>
      <c r="P42" s="122"/>
      <c r="Q42" s="120"/>
      <c r="R42" s="121"/>
      <c r="S42" s="121"/>
      <c r="T42" s="121"/>
      <c r="U42" s="122"/>
      <c r="V42" s="120"/>
      <c r="W42" s="126"/>
      <c r="X42" s="126"/>
      <c r="Y42" s="126"/>
      <c r="Z42" s="122"/>
    </row>
    <row r="43" spans="1:26" ht="13.5" thickBot="1">
      <c r="A43" s="159"/>
      <c r="B43" s="123"/>
      <c r="C43" s="124"/>
      <c r="D43" s="124"/>
      <c r="E43" s="124"/>
      <c r="F43" s="125"/>
      <c r="G43" s="123"/>
      <c r="H43" s="124"/>
      <c r="I43" s="124"/>
      <c r="J43" s="124"/>
      <c r="K43" s="125"/>
      <c r="L43" s="123"/>
      <c r="M43" s="124"/>
      <c r="N43" s="124"/>
      <c r="O43" s="124"/>
      <c r="P43" s="125"/>
      <c r="Q43" s="123"/>
      <c r="R43" s="124"/>
      <c r="S43" s="124"/>
      <c r="T43" s="124"/>
      <c r="U43" s="125"/>
      <c r="V43" s="123"/>
      <c r="W43" s="124"/>
      <c r="X43" s="124"/>
      <c r="Y43" s="124"/>
      <c r="Z43" s="125"/>
    </row>
    <row r="44" spans="1:27" ht="12.75">
      <c r="A44" s="22" t="s">
        <v>345</v>
      </c>
      <c r="B44" s="151" t="s">
        <v>85</v>
      </c>
      <c r="C44" s="152"/>
      <c r="D44" s="152"/>
      <c r="E44" s="152"/>
      <c r="F44" s="153"/>
      <c r="G44" s="114" t="s">
        <v>250</v>
      </c>
      <c r="H44" s="115"/>
      <c r="I44" s="115"/>
      <c r="J44" s="115"/>
      <c r="K44" s="116"/>
      <c r="L44" s="105" t="s">
        <v>101</v>
      </c>
      <c r="M44" s="106"/>
      <c r="N44" s="106"/>
      <c r="O44" s="106"/>
      <c r="P44" s="107"/>
      <c r="Q44" s="114" t="s">
        <v>121</v>
      </c>
      <c r="R44" s="115"/>
      <c r="S44" s="115"/>
      <c r="T44" s="115"/>
      <c r="U44" s="116"/>
      <c r="V44" s="148" t="s">
        <v>112</v>
      </c>
      <c r="W44" s="149"/>
      <c r="X44" s="149"/>
      <c r="Y44" s="149"/>
      <c r="Z44" s="150"/>
      <c r="AA44" t="s">
        <v>365</v>
      </c>
    </row>
    <row r="45" spans="1:26" ht="12.75">
      <c r="A45" t="s">
        <v>78</v>
      </c>
      <c r="B45" s="154" t="s">
        <v>67</v>
      </c>
      <c r="C45" s="155"/>
      <c r="D45" s="155"/>
      <c r="E45" s="155"/>
      <c r="F45" s="156"/>
      <c r="G45" s="108" t="s">
        <v>249</v>
      </c>
      <c r="H45" s="109"/>
      <c r="I45" s="109"/>
      <c r="J45" s="109"/>
      <c r="K45" s="110"/>
      <c r="L45" s="99"/>
      <c r="M45" s="100"/>
      <c r="N45" s="100"/>
      <c r="O45" s="100"/>
      <c r="P45" s="101"/>
      <c r="Q45" s="108"/>
      <c r="R45" s="109"/>
      <c r="S45" s="109"/>
      <c r="T45" s="109"/>
      <c r="U45" s="110"/>
      <c r="V45" s="108" t="s">
        <v>111</v>
      </c>
      <c r="W45" s="109"/>
      <c r="X45" s="109"/>
      <c r="Y45" s="109"/>
      <c r="Z45" s="110"/>
    </row>
    <row r="46" spans="1:26" ht="12.75">
      <c r="A46" t="s">
        <v>79</v>
      </c>
      <c r="B46" s="139" t="s">
        <v>241</v>
      </c>
      <c r="C46" s="140"/>
      <c r="D46" s="140"/>
      <c r="E46" s="140"/>
      <c r="F46" s="141"/>
      <c r="G46" s="108" t="s">
        <v>267</v>
      </c>
      <c r="H46" s="109"/>
      <c r="I46" s="109"/>
      <c r="J46" s="109"/>
      <c r="K46" s="110"/>
      <c r="L46" s="99" t="s">
        <v>243</v>
      </c>
      <c r="M46" s="100"/>
      <c r="N46" s="100"/>
      <c r="O46" s="100"/>
      <c r="P46" s="101"/>
      <c r="Q46" s="108" t="s">
        <v>231</v>
      </c>
      <c r="R46" s="109"/>
      <c r="S46" s="109"/>
      <c r="T46" s="109"/>
      <c r="U46" s="110"/>
      <c r="V46" s="99" t="s">
        <v>236</v>
      </c>
      <c r="W46" s="100"/>
      <c r="X46" s="100"/>
      <c r="Y46" s="100"/>
      <c r="Z46" s="100"/>
    </row>
    <row r="47" spans="1:26" ht="12.75">
      <c r="A47" t="s">
        <v>80</v>
      </c>
      <c r="B47" s="139"/>
      <c r="C47" s="140"/>
      <c r="D47" s="140"/>
      <c r="E47" s="140"/>
      <c r="F47" s="141"/>
      <c r="G47" s="108"/>
      <c r="H47" s="109"/>
      <c r="I47" s="109"/>
      <c r="J47" s="109"/>
      <c r="K47" s="110"/>
      <c r="L47" s="99" t="s">
        <v>224</v>
      </c>
      <c r="M47" s="100"/>
      <c r="N47" s="100"/>
      <c r="O47" s="100"/>
      <c r="P47" s="101"/>
      <c r="Q47" s="108" t="s">
        <v>265</v>
      </c>
      <c r="R47" s="109"/>
      <c r="S47" s="109"/>
      <c r="T47" s="109"/>
      <c r="U47" s="110"/>
      <c r="V47" s="108" t="s">
        <v>268</v>
      </c>
      <c r="W47" s="109"/>
      <c r="X47" s="109"/>
      <c r="Y47" s="109"/>
      <c r="Z47" s="110"/>
    </row>
    <row r="48" spans="1:26" ht="12.75">
      <c r="A48" t="s">
        <v>7</v>
      </c>
      <c r="B48" s="139" t="s">
        <v>68</v>
      </c>
      <c r="C48" s="140"/>
      <c r="D48" s="140"/>
      <c r="E48" s="140"/>
      <c r="F48" s="141"/>
      <c r="G48" s="108" t="s">
        <v>88</v>
      </c>
      <c r="H48" s="109"/>
      <c r="I48" s="109"/>
      <c r="J48" s="109"/>
      <c r="K48" s="110"/>
      <c r="L48" s="99" t="s">
        <v>124</v>
      </c>
      <c r="M48" s="100"/>
      <c r="N48" s="100"/>
      <c r="O48" s="100"/>
      <c r="P48" s="101"/>
      <c r="Q48" s="108" t="s">
        <v>228</v>
      </c>
      <c r="R48" s="109"/>
      <c r="S48" s="109"/>
      <c r="T48" s="109"/>
      <c r="U48" s="110"/>
      <c r="V48" s="108" t="s">
        <v>82</v>
      </c>
      <c r="W48" s="109"/>
      <c r="X48" s="109"/>
      <c r="Y48" s="109"/>
      <c r="Z48" s="110"/>
    </row>
    <row r="49" spans="1:26" ht="12.75">
      <c r="A49" t="s">
        <v>81</v>
      </c>
      <c r="B49" s="139" t="s">
        <v>118</v>
      </c>
      <c r="C49" s="140"/>
      <c r="D49" s="140"/>
      <c r="E49" s="140"/>
      <c r="F49" s="141"/>
      <c r="G49" s="108"/>
      <c r="H49" s="109"/>
      <c r="I49" s="109"/>
      <c r="J49" s="109"/>
      <c r="K49" s="110"/>
      <c r="L49" s="99" t="s">
        <v>37</v>
      </c>
      <c r="M49" s="100"/>
      <c r="N49" s="100"/>
      <c r="O49" s="100"/>
      <c r="P49" s="101"/>
      <c r="Q49" s="108" t="s">
        <v>119</v>
      </c>
      <c r="R49" s="109"/>
      <c r="S49" s="109"/>
      <c r="T49" s="109"/>
      <c r="U49" s="110"/>
      <c r="V49" s="108" t="s">
        <v>134</v>
      </c>
      <c r="W49" s="109"/>
      <c r="X49" s="109"/>
      <c r="Y49" s="109"/>
      <c r="Z49" s="110"/>
    </row>
    <row r="50" spans="1:26" ht="12.75">
      <c r="A50" t="s">
        <v>1</v>
      </c>
      <c r="B50" s="139" t="s">
        <v>1</v>
      </c>
      <c r="C50" s="140"/>
      <c r="D50" s="140"/>
      <c r="E50" s="140"/>
      <c r="F50" s="141"/>
      <c r="G50" s="108" t="s">
        <v>1</v>
      </c>
      <c r="H50" s="109"/>
      <c r="I50" s="109"/>
      <c r="J50" s="109"/>
      <c r="K50" s="110"/>
      <c r="L50" s="99" t="s">
        <v>1</v>
      </c>
      <c r="M50" s="100"/>
      <c r="N50" s="100"/>
      <c r="O50" s="100"/>
      <c r="P50" s="101"/>
      <c r="Q50" s="108" t="s">
        <v>1</v>
      </c>
      <c r="R50" s="109"/>
      <c r="S50" s="109"/>
      <c r="T50" s="109"/>
      <c r="U50" s="110"/>
      <c r="V50" s="108" t="s">
        <v>1</v>
      </c>
      <c r="W50" s="109"/>
      <c r="X50" s="109"/>
      <c r="Y50" s="109"/>
      <c r="Z50" s="110"/>
    </row>
    <row r="51" spans="1:26" ht="13.5" thickBot="1">
      <c r="A51" s="36" t="s">
        <v>2</v>
      </c>
      <c r="B51" s="142" t="s">
        <v>2</v>
      </c>
      <c r="C51" s="143"/>
      <c r="D51" s="143"/>
      <c r="E51" s="143"/>
      <c r="F51" s="144"/>
      <c r="G51" s="111" t="s">
        <v>2</v>
      </c>
      <c r="H51" s="112"/>
      <c r="I51" s="112"/>
      <c r="J51" s="112"/>
      <c r="K51" s="113"/>
      <c r="L51" s="102" t="s">
        <v>2</v>
      </c>
      <c r="M51" s="103"/>
      <c r="N51" s="103"/>
      <c r="O51" s="103"/>
      <c r="P51" s="104"/>
      <c r="Q51" s="111" t="s">
        <v>2</v>
      </c>
      <c r="R51" s="112"/>
      <c r="S51" s="112"/>
      <c r="T51" s="112"/>
      <c r="U51" s="113"/>
      <c r="V51" s="111"/>
      <c r="W51" s="112"/>
      <c r="X51" s="112"/>
      <c r="Y51" s="112"/>
      <c r="Z51" s="113"/>
    </row>
    <row r="52" spans="1:27" ht="12.75">
      <c r="A52" s="22" t="s">
        <v>346</v>
      </c>
      <c r="B52" s="114" t="s">
        <v>93</v>
      </c>
      <c r="C52" s="115"/>
      <c r="D52" s="115"/>
      <c r="E52" s="115"/>
      <c r="F52" s="116"/>
      <c r="G52" s="114" t="s">
        <v>258</v>
      </c>
      <c r="H52" s="115"/>
      <c r="I52" s="115"/>
      <c r="J52" s="115"/>
      <c r="K52" s="116"/>
      <c r="L52" s="114" t="s">
        <v>86</v>
      </c>
      <c r="M52" s="115"/>
      <c r="N52" s="115"/>
      <c r="O52" s="115"/>
      <c r="P52" s="116"/>
      <c r="Q52" s="114" t="s">
        <v>367</v>
      </c>
      <c r="R52" s="115"/>
      <c r="S52" s="115"/>
      <c r="T52" s="115"/>
      <c r="U52" s="116"/>
      <c r="V52" s="114" t="s">
        <v>360</v>
      </c>
      <c r="W52" s="115"/>
      <c r="X52" s="115"/>
      <c r="Y52" s="115"/>
      <c r="Z52" s="116"/>
      <c r="AA52" t="s">
        <v>366</v>
      </c>
    </row>
    <row r="53" spans="1:26" ht="12.75">
      <c r="A53" t="s">
        <v>78</v>
      </c>
      <c r="B53" s="108" t="s">
        <v>94</v>
      </c>
      <c r="C53" s="109"/>
      <c r="D53" s="109"/>
      <c r="E53" s="109"/>
      <c r="F53" s="110"/>
      <c r="G53" s="108" t="s">
        <v>259</v>
      </c>
      <c r="H53" s="109"/>
      <c r="I53" s="109"/>
      <c r="J53" s="109"/>
      <c r="K53" s="110"/>
      <c r="L53" s="108" t="s">
        <v>87</v>
      </c>
      <c r="M53" s="109"/>
      <c r="N53" s="109"/>
      <c r="O53" s="109"/>
      <c r="P53" s="110"/>
      <c r="Q53" s="108"/>
      <c r="R53" s="109"/>
      <c r="S53" s="109"/>
      <c r="T53" s="109"/>
      <c r="U53" s="110"/>
      <c r="V53" s="108" t="s">
        <v>361</v>
      </c>
      <c r="W53" s="109"/>
      <c r="X53" s="109"/>
      <c r="Y53" s="109"/>
      <c r="Z53" s="110"/>
    </row>
    <row r="54" spans="1:26" ht="12.75">
      <c r="A54" t="s">
        <v>79</v>
      </c>
      <c r="B54" s="108" t="s">
        <v>231</v>
      </c>
      <c r="C54" s="109"/>
      <c r="D54" s="109"/>
      <c r="E54" s="109"/>
      <c r="F54" s="110"/>
      <c r="G54" s="108" t="s">
        <v>260</v>
      </c>
      <c r="H54" s="109"/>
      <c r="I54" s="109"/>
      <c r="J54" s="109"/>
      <c r="K54" s="110"/>
      <c r="L54" s="108" t="s">
        <v>98</v>
      </c>
      <c r="M54" s="109"/>
      <c r="N54" s="109"/>
      <c r="O54" s="109"/>
      <c r="P54" s="110"/>
      <c r="Q54" s="108" t="s">
        <v>262</v>
      </c>
      <c r="R54" s="109"/>
      <c r="S54" s="109"/>
      <c r="T54" s="109"/>
      <c r="U54" s="110"/>
      <c r="V54" s="108" t="s">
        <v>233</v>
      </c>
      <c r="W54" s="109"/>
      <c r="X54" s="109"/>
      <c r="Y54" s="109"/>
      <c r="Z54" s="110"/>
    </row>
    <row r="55" spans="1:26" ht="12.75">
      <c r="A55" t="s">
        <v>80</v>
      </c>
      <c r="B55" s="108"/>
      <c r="C55" s="109"/>
      <c r="D55" s="109"/>
      <c r="E55" s="109"/>
      <c r="F55" s="110"/>
      <c r="G55" s="108" t="s">
        <v>240</v>
      </c>
      <c r="H55" s="109"/>
      <c r="I55" s="109"/>
      <c r="J55" s="109"/>
      <c r="K55" s="110"/>
      <c r="L55" s="108" t="s">
        <v>256</v>
      </c>
      <c r="M55" s="109"/>
      <c r="N55" s="109"/>
      <c r="O55" s="109"/>
      <c r="P55" s="110"/>
      <c r="Q55" s="108" t="s">
        <v>261</v>
      </c>
      <c r="R55" s="109"/>
      <c r="S55" s="109"/>
      <c r="T55" s="109"/>
      <c r="U55" s="110"/>
      <c r="V55" s="108" t="s">
        <v>245</v>
      </c>
      <c r="W55" s="109"/>
      <c r="X55" s="109"/>
      <c r="Y55" s="109"/>
      <c r="Z55" s="110"/>
    </row>
    <row r="56" spans="1:26" ht="12.75">
      <c r="A56" t="s">
        <v>7</v>
      </c>
      <c r="B56" s="108" t="s">
        <v>337</v>
      </c>
      <c r="C56" s="109"/>
      <c r="D56" s="109"/>
      <c r="E56" s="109"/>
      <c r="F56" s="110"/>
      <c r="G56" s="108" t="s">
        <v>88</v>
      </c>
      <c r="H56" s="109"/>
      <c r="I56" s="109"/>
      <c r="J56" s="109"/>
      <c r="K56" s="110"/>
      <c r="L56" s="108" t="s">
        <v>122</v>
      </c>
      <c r="M56" s="109"/>
      <c r="N56" s="109"/>
      <c r="O56" s="109"/>
      <c r="P56" s="110"/>
      <c r="Q56" s="108" t="s">
        <v>314</v>
      </c>
      <c r="R56" s="109"/>
      <c r="S56" s="109"/>
      <c r="T56" s="109"/>
      <c r="U56" s="110"/>
      <c r="V56" s="108" t="s">
        <v>386</v>
      </c>
      <c r="W56" s="109"/>
      <c r="X56" s="109"/>
      <c r="Y56" s="109"/>
      <c r="Z56" s="110"/>
    </row>
    <row r="57" spans="1:26" ht="12.75">
      <c r="A57" t="s">
        <v>81</v>
      </c>
      <c r="B57" s="108" t="s">
        <v>36</v>
      </c>
      <c r="C57" s="109"/>
      <c r="D57" s="109"/>
      <c r="E57" s="109"/>
      <c r="F57" s="110"/>
      <c r="G57" s="108"/>
      <c r="H57" s="109"/>
      <c r="I57" s="109"/>
      <c r="J57" s="109"/>
      <c r="K57" s="110"/>
      <c r="L57" s="108"/>
      <c r="M57" s="109"/>
      <c r="N57" s="109"/>
      <c r="O57" s="109"/>
      <c r="P57" s="110"/>
      <c r="Q57" s="108"/>
      <c r="R57" s="109"/>
      <c r="S57" s="109"/>
      <c r="T57" s="109"/>
      <c r="U57" s="110"/>
      <c r="V57" s="108"/>
      <c r="W57" s="109"/>
      <c r="X57" s="109"/>
      <c r="Y57" s="109"/>
      <c r="Z57" s="110"/>
    </row>
    <row r="58" spans="1:26" ht="12.75">
      <c r="A58" t="s">
        <v>1</v>
      </c>
      <c r="B58" s="108" t="s">
        <v>1</v>
      </c>
      <c r="C58" s="109"/>
      <c r="D58" s="109"/>
      <c r="E58" s="109"/>
      <c r="F58" s="110"/>
      <c r="G58" s="108" t="s">
        <v>1</v>
      </c>
      <c r="H58" s="109"/>
      <c r="I58" s="109"/>
      <c r="J58" s="109"/>
      <c r="K58" s="110"/>
      <c r="L58" s="108" t="s">
        <v>63</v>
      </c>
      <c r="M58" s="109"/>
      <c r="N58" s="109"/>
      <c r="O58" s="109"/>
      <c r="P58" s="110"/>
      <c r="Q58" s="108" t="s">
        <v>1</v>
      </c>
      <c r="R58" s="109"/>
      <c r="S58" s="109"/>
      <c r="T58" s="109"/>
      <c r="U58" s="110"/>
      <c r="V58" s="108" t="s">
        <v>1</v>
      </c>
      <c r="W58" s="109"/>
      <c r="X58" s="109"/>
      <c r="Y58" s="109"/>
      <c r="Z58" s="110"/>
    </row>
    <row r="59" spans="1:26" ht="13.5" thickBot="1">
      <c r="A59" s="36" t="s">
        <v>2</v>
      </c>
      <c r="B59" s="111" t="s">
        <v>2</v>
      </c>
      <c r="C59" s="112"/>
      <c r="D59" s="112"/>
      <c r="E59" s="112"/>
      <c r="F59" s="113"/>
      <c r="G59" s="111" t="s">
        <v>2</v>
      </c>
      <c r="H59" s="112"/>
      <c r="I59" s="112"/>
      <c r="J59" s="112"/>
      <c r="K59" s="113"/>
      <c r="L59" s="111" t="s">
        <v>2</v>
      </c>
      <c r="M59" s="112"/>
      <c r="N59" s="112"/>
      <c r="O59" s="112"/>
      <c r="P59" s="113"/>
      <c r="Q59" s="111" t="s">
        <v>2</v>
      </c>
      <c r="R59" s="112"/>
      <c r="S59" s="112"/>
      <c r="T59" s="112"/>
      <c r="U59" s="113"/>
      <c r="V59" s="111" t="s">
        <v>2</v>
      </c>
      <c r="W59" s="112"/>
      <c r="X59" s="112"/>
      <c r="Y59" s="112"/>
      <c r="Z59" s="113"/>
    </row>
  </sheetData>
  <sheetProtection/>
  <mergeCells count="258">
    <mergeCell ref="A41:A43"/>
    <mergeCell ref="B41:F43"/>
    <mergeCell ref="G41:K43"/>
    <mergeCell ref="L41:P43"/>
    <mergeCell ref="Q41:U43"/>
    <mergeCell ref="V41:Z43"/>
    <mergeCell ref="V27:Z27"/>
    <mergeCell ref="V28:Z28"/>
    <mergeCell ref="V21:Z21"/>
    <mergeCell ref="V22:Z22"/>
    <mergeCell ref="V23:Z23"/>
    <mergeCell ref="V24:Z24"/>
    <mergeCell ref="V25:Z25"/>
    <mergeCell ref="V26:Z26"/>
    <mergeCell ref="B58:F58"/>
    <mergeCell ref="G58:K58"/>
    <mergeCell ref="L58:P58"/>
    <mergeCell ref="Q58:U58"/>
    <mergeCell ref="B59:F59"/>
    <mergeCell ref="G59:K59"/>
    <mergeCell ref="L59:P59"/>
    <mergeCell ref="Q59:U59"/>
    <mergeCell ref="B56:F56"/>
    <mergeCell ref="G56:K56"/>
    <mergeCell ref="L56:P56"/>
    <mergeCell ref="Q56:U56"/>
    <mergeCell ref="B57:F57"/>
    <mergeCell ref="G57:K57"/>
    <mergeCell ref="L57:P57"/>
    <mergeCell ref="Q57:U57"/>
    <mergeCell ref="B54:F54"/>
    <mergeCell ref="G54:K54"/>
    <mergeCell ref="L54:P54"/>
    <mergeCell ref="Q54:U54"/>
    <mergeCell ref="B55:F55"/>
    <mergeCell ref="G55:K55"/>
    <mergeCell ref="L55:P55"/>
    <mergeCell ref="Q55:U55"/>
    <mergeCell ref="V51:Z51"/>
    <mergeCell ref="B52:F52"/>
    <mergeCell ref="G52:K52"/>
    <mergeCell ref="L52:P52"/>
    <mergeCell ref="Q52:U52"/>
    <mergeCell ref="B53:F53"/>
    <mergeCell ref="G53:K53"/>
    <mergeCell ref="L53:P53"/>
    <mergeCell ref="Q53:U53"/>
    <mergeCell ref="V49:Z49"/>
    <mergeCell ref="B35:F35"/>
    <mergeCell ref="G35:K35"/>
    <mergeCell ref="L35:P35"/>
    <mergeCell ref="Q35:U35"/>
    <mergeCell ref="V50:Z50"/>
    <mergeCell ref="B36:F36"/>
    <mergeCell ref="G36:K36"/>
    <mergeCell ref="L36:P36"/>
    <mergeCell ref="Q36:U36"/>
    <mergeCell ref="L33:P33"/>
    <mergeCell ref="Q33:U33"/>
    <mergeCell ref="V48:Z48"/>
    <mergeCell ref="B34:F34"/>
    <mergeCell ref="G34:K34"/>
    <mergeCell ref="L34:P34"/>
    <mergeCell ref="Q34:U34"/>
    <mergeCell ref="B44:F44"/>
    <mergeCell ref="B45:F45"/>
    <mergeCell ref="B46:F46"/>
    <mergeCell ref="G31:K31"/>
    <mergeCell ref="L31:P31"/>
    <mergeCell ref="Q31:U31"/>
    <mergeCell ref="V46:Z46"/>
    <mergeCell ref="B32:F32"/>
    <mergeCell ref="G32:K32"/>
    <mergeCell ref="L32:P32"/>
    <mergeCell ref="Q32:U32"/>
    <mergeCell ref="B33:F33"/>
    <mergeCell ref="G33:K33"/>
    <mergeCell ref="B29:F29"/>
    <mergeCell ref="G29:K29"/>
    <mergeCell ref="L29:P29"/>
    <mergeCell ref="Q29:U29"/>
    <mergeCell ref="V44:Z44"/>
    <mergeCell ref="B30:F30"/>
    <mergeCell ref="G30:K30"/>
    <mergeCell ref="L30:P30"/>
    <mergeCell ref="Q30:U30"/>
    <mergeCell ref="B31:F31"/>
    <mergeCell ref="L19:P19"/>
    <mergeCell ref="L20:P20"/>
    <mergeCell ref="L13:P13"/>
    <mergeCell ref="L14:P14"/>
    <mergeCell ref="L15:P15"/>
    <mergeCell ref="L16:P16"/>
    <mergeCell ref="L17:P17"/>
    <mergeCell ref="L18:P18"/>
    <mergeCell ref="B1:F3"/>
    <mergeCell ref="B4:F4"/>
    <mergeCell ref="B5:F5"/>
    <mergeCell ref="B6:F6"/>
    <mergeCell ref="B7:F7"/>
    <mergeCell ref="B9:F9"/>
    <mergeCell ref="B10:F10"/>
    <mergeCell ref="B11:F11"/>
    <mergeCell ref="B12:F12"/>
    <mergeCell ref="Q4:U4"/>
    <mergeCell ref="Q5:U5"/>
    <mergeCell ref="Q6:U6"/>
    <mergeCell ref="Q7:U7"/>
    <mergeCell ref="Q9:U9"/>
    <mergeCell ref="Q10:U10"/>
    <mergeCell ref="Q11:U11"/>
    <mergeCell ref="Q12:U12"/>
    <mergeCell ref="G4:K4"/>
    <mergeCell ref="G5:K5"/>
    <mergeCell ref="G6:K6"/>
    <mergeCell ref="G7:K7"/>
    <mergeCell ref="G9:K9"/>
    <mergeCell ref="G10:K10"/>
    <mergeCell ref="G11:K11"/>
    <mergeCell ref="G12:K12"/>
    <mergeCell ref="L5:P5"/>
    <mergeCell ref="B21:F21"/>
    <mergeCell ref="B22:F22"/>
    <mergeCell ref="B23:F23"/>
    <mergeCell ref="B24:F24"/>
    <mergeCell ref="B25:F25"/>
    <mergeCell ref="B26:F26"/>
    <mergeCell ref="B18:F18"/>
    <mergeCell ref="B27:F27"/>
    <mergeCell ref="B28:F28"/>
    <mergeCell ref="V4:Z4"/>
    <mergeCell ref="V5:Z5"/>
    <mergeCell ref="V7:Z7"/>
    <mergeCell ref="V9:Z9"/>
    <mergeCell ref="V10:Z10"/>
    <mergeCell ref="V11:Z11"/>
    <mergeCell ref="V12:Z12"/>
    <mergeCell ref="B20:F20"/>
    <mergeCell ref="G13:K13"/>
    <mergeCell ref="G14:K14"/>
    <mergeCell ref="G15:K15"/>
    <mergeCell ref="G16:K16"/>
    <mergeCell ref="G17:K17"/>
    <mergeCell ref="G18:K18"/>
    <mergeCell ref="G19:K19"/>
    <mergeCell ref="G20:K20"/>
    <mergeCell ref="B13:F13"/>
    <mergeCell ref="Q14:U14"/>
    <mergeCell ref="Q15:U15"/>
    <mergeCell ref="Q16:U16"/>
    <mergeCell ref="Q17:U17"/>
    <mergeCell ref="Q18:U18"/>
    <mergeCell ref="B19:F19"/>
    <mergeCell ref="B14:F14"/>
    <mergeCell ref="B15:F15"/>
    <mergeCell ref="B16:F16"/>
    <mergeCell ref="B17:F17"/>
    <mergeCell ref="Q19:U19"/>
    <mergeCell ref="Q20:U20"/>
    <mergeCell ref="V13:Z13"/>
    <mergeCell ref="V14:Z14"/>
    <mergeCell ref="V15:Z15"/>
    <mergeCell ref="L9:P9"/>
    <mergeCell ref="L10:P10"/>
    <mergeCell ref="L11:P11"/>
    <mergeCell ref="L12:P12"/>
    <mergeCell ref="Q13:U13"/>
    <mergeCell ref="Q21:U21"/>
    <mergeCell ref="Q22:U22"/>
    <mergeCell ref="Q23:U23"/>
    <mergeCell ref="Q24:U24"/>
    <mergeCell ref="G21:K21"/>
    <mergeCell ref="G22:K22"/>
    <mergeCell ref="G23:K23"/>
    <mergeCell ref="G24:K24"/>
    <mergeCell ref="G25:K25"/>
    <mergeCell ref="G26:K26"/>
    <mergeCell ref="G27:K27"/>
    <mergeCell ref="G28:K28"/>
    <mergeCell ref="L26:P26"/>
    <mergeCell ref="V55:Z55"/>
    <mergeCell ref="G44:K44"/>
    <mergeCell ref="G45:K45"/>
    <mergeCell ref="G46:K46"/>
    <mergeCell ref="G47:K47"/>
    <mergeCell ref="V56:Z56"/>
    <mergeCell ref="V57:Z57"/>
    <mergeCell ref="Q25:U25"/>
    <mergeCell ref="Q26:U26"/>
    <mergeCell ref="V33:Z33"/>
    <mergeCell ref="V34:Z34"/>
    <mergeCell ref="V35:Z35"/>
    <mergeCell ref="Q27:U27"/>
    <mergeCell ref="Q28:U28"/>
    <mergeCell ref="Q44:U44"/>
    <mergeCell ref="B47:F47"/>
    <mergeCell ref="Q48:U48"/>
    <mergeCell ref="B48:F48"/>
    <mergeCell ref="B49:F49"/>
    <mergeCell ref="B50:F50"/>
    <mergeCell ref="B51:F51"/>
    <mergeCell ref="G48:K48"/>
    <mergeCell ref="G49:K49"/>
    <mergeCell ref="G50:K50"/>
    <mergeCell ref="G51:K51"/>
    <mergeCell ref="Q45:U45"/>
    <mergeCell ref="Q46:U46"/>
    <mergeCell ref="Q47:U47"/>
    <mergeCell ref="V29:Z29"/>
    <mergeCell ref="V30:Z30"/>
    <mergeCell ref="V31:Z31"/>
    <mergeCell ref="V32:Z32"/>
    <mergeCell ref="V45:Z45"/>
    <mergeCell ref="V47:Z47"/>
    <mergeCell ref="Q49:U49"/>
    <mergeCell ref="Q50:U50"/>
    <mergeCell ref="Q51:U51"/>
    <mergeCell ref="L21:P21"/>
    <mergeCell ref="L22:P22"/>
    <mergeCell ref="L23:P23"/>
    <mergeCell ref="L24:P24"/>
    <mergeCell ref="L25:P25"/>
    <mergeCell ref="L27:P27"/>
    <mergeCell ref="L28:P28"/>
    <mergeCell ref="AA4:AE4"/>
    <mergeCell ref="AA5:AE5"/>
    <mergeCell ref="V19:Z19"/>
    <mergeCell ref="V20:Z20"/>
    <mergeCell ref="V16:Z16"/>
    <mergeCell ref="V58:Z58"/>
    <mergeCell ref="V8:Z8"/>
    <mergeCell ref="V36:Z36"/>
    <mergeCell ref="V53:Z53"/>
    <mergeCell ref="V54:Z54"/>
    <mergeCell ref="V59:Z59"/>
    <mergeCell ref="V52:Z52"/>
    <mergeCell ref="V6:Z6"/>
    <mergeCell ref="G1:K3"/>
    <mergeCell ref="L1:P3"/>
    <mergeCell ref="Q1:U3"/>
    <mergeCell ref="V1:Z3"/>
    <mergeCell ref="V17:Z17"/>
    <mergeCell ref="V18:Z18"/>
    <mergeCell ref="L4:P4"/>
    <mergeCell ref="L6:P6"/>
    <mergeCell ref="L7:P7"/>
    <mergeCell ref="B8:F8"/>
    <mergeCell ref="G8:K8"/>
    <mergeCell ref="L8:P8"/>
    <mergeCell ref="Q8:U8"/>
    <mergeCell ref="L50:P50"/>
    <mergeCell ref="L51:P51"/>
    <mergeCell ref="L44:P44"/>
    <mergeCell ref="L45:P45"/>
    <mergeCell ref="L46:P46"/>
    <mergeCell ref="L47:P47"/>
    <mergeCell ref="L48:P48"/>
    <mergeCell ref="L49:P49"/>
  </mergeCells>
  <printOptions/>
  <pageMargins left="0.25" right="0.25" top="0.75" bottom="0.75" header="0.3" footer="0.3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30" sqref="A30:C30"/>
    </sheetView>
  </sheetViews>
  <sheetFormatPr defaultColWidth="9.140625" defaultRowHeight="12.75"/>
  <cols>
    <col min="3" max="3" width="5.421875" style="0" customWidth="1"/>
    <col min="5" max="5" width="4.57421875" style="0" customWidth="1"/>
    <col min="6" max="6" width="4.28125" style="8" customWidth="1"/>
    <col min="7" max="7" width="5.57421875" style="0" customWidth="1"/>
    <col min="8" max="8" width="7.57421875" style="0" customWidth="1"/>
    <col min="9" max="9" width="7.8515625" style="0" customWidth="1"/>
    <col min="10" max="10" width="7.421875" style="0" customWidth="1"/>
    <col min="11" max="11" width="6.7109375" style="0" customWidth="1"/>
    <col min="13" max="13" width="17.140625" style="0" customWidth="1"/>
    <col min="14" max="14" width="9.00390625" style="0" customWidth="1"/>
    <col min="15" max="15" width="7.8515625" style="0" customWidth="1"/>
    <col min="16" max="16" width="5.140625" style="0" customWidth="1"/>
    <col min="17" max="17" width="4.8515625" style="0" customWidth="1"/>
    <col min="18" max="18" width="4.710937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38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239"/>
      <c r="B5" s="240"/>
      <c r="C5" s="240"/>
      <c r="D5" s="274"/>
      <c r="E5" s="275"/>
      <c r="F5" s="292"/>
      <c r="G5" s="202"/>
      <c r="H5" s="203"/>
      <c r="I5" s="204"/>
      <c r="J5" s="282"/>
      <c r="K5" s="205"/>
      <c r="L5" s="202"/>
      <c r="M5" s="203"/>
      <c r="N5" s="284"/>
      <c r="O5" s="284"/>
      <c r="P5" s="279"/>
      <c r="Q5" s="279"/>
      <c r="R5" s="288"/>
    </row>
    <row r="6" spans="1:18" ht="15.75" customHeight="1" thickBot="1">
      <c r="A6" s="206" t="s">
        <v>271</v>
      </c>
      <c r="B6" s="207"/>
      <c r="C6" s="208"/>
      <c r="D6" s="276"/>
      <c r="E6" s="277"/>
      <c r="F6" s="29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80"/>
      <c r="Q6" s="280"/>
      <c r="R6" s="289"/>
    </row>
    <row r="7" spans="1:18" ht="13.5" thickBot="1">
      <c r="A7" s="229" t="str">
        <f>WEEK1!N4</f>
        <v>Pepperoni Pizza w/ WG Crust</v>
      </c>
      <c r="B7" s="229"/>
      <c r="C7" s="230"/>
      <c r="D7" s="215" t="s">
        <v>184</v>
      </c>
      <c r="E7" s="215"/>
      <c r="F7" s="4">
        <v>2</v>
      </c>
      <c r="G7" s="4">
        <v>1</v>
      </c>
      <c r="H7" s="87" t="s">
        <v>347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29" t="str">
        <f>WEEK1!N5</f>
        <v>Cheese Pizza w/ WG Crust</v>
      </c>
      <c r="B8" s="229"/>
      <c r="C8" s="230"/>
      <c r="D8" s="215" t="s">
        <v>184</v>
      </c>
      <c r="E8" s="215"/>
      <c r="F8" s="3">
        <v>2</v>
      </c>
      <c r="G8" s="3">
        <v>1</v>
      </c>
      <c r="H8" s="88" t="s">
        <v>347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25" t="s">
        <v>6</v>
      </c>
      <c r="B11" s="226"/>
      <c r="C11" s="227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29" t="str">
        <f>WEEK1!N6</f>
        <v>Chick Pea Salad (L)</v>
      </c>
      <c r="B12" s="229"/>
      <c r="C12" s="230"/>
      <c r="D12" s="29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2"/>
      <c r="B13" s="172"/>
      <c r="C13" s="179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2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18" t="s">
        <v>199</v>
      </c>
      <c r="B15" s="218"/>
      <c r="C15" s="219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20" t="s">
        <v>7</v>
      </c>
      <c r="B16" s="221"/>
      <c r="C16" s="222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94" t="s">
        <v>109</v>
      </c>
      <c r="B17" s="229"/>
      <c r="C17" s="230"/>
      <c r="D17" s="215"/>
      <c r="E17" s="215"/>
      <c r="F17" s="77"/>
      <c r="G17" s="3">
        <v>2</v>
      </c>
      <c r="H17" s="88" t="s">
        <v>382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25" t="s">
        <v>1</v>
      </c>
      <c r="B20" s="226"/>
      <c r="C20" s="227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28" t="str">
        <f>WEEK1!B11</f>
        <v>Fruit</v>
      </c>
      <c r="B21" s="229"/>
      <c r="C21" s="230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25" t="s">
        <v>8</v>
      </c>
      <c r="B24" s="226"/>
      <c r="C24" s="227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45"/>
      <c r="B25" s="245"/>
      <c r="C25" s="246"/>
      <c r="D25" s="215"/>
      <c r="E25" s="215"/>
      <c r="F25" s="77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25" t="s">
        <v>2</v>
      </c>
      <c r="B29" s="226"/>
      <c r="C29" s="227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41" t="str">
        <f>WEEK1!B12</f>
        <v>Milk</v>
      </c>
      <c r="B30" s="242"/>
      <c r="C30" s="243"/>
      <c r="D30" s="215" t="s">
        <v>193</v>
      </c>
      <c r="E30" s="215"/>
      <c r="F30" s="77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34"/>
      <c r="B32" s="235"/>
      <c r="C32" s="23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6" t="s">
        <v>188</v>
      </c>
      <c r="P33" s="86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2:M32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L34:N35"/>
    <mergeCell ref="O34:O35"/>
    <mergeCell ref="P34:P35"/>
    <mergeCell ref="A31:C31"/>
    <mergeCell ref="D31:E31"/>
    <mergeCell ref="L31:M31"/>
    <mergeCell ref="A32:C32"/>
    <mergeCell ref="D32:E32"/>
  </mergeCells>
  <printOptions/>
  <pageMargins left="0.25" right="0.2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30" sqref="A30:C30"/>
    </sheetView>
  </sheetViews>
  <sheetFormatPr defaultColWidth="9.140625" defaultRowHeight="12.75"/>
  <cols>
    <col min="3" max="3" width="5.421875" style="0" customWidth="1"/>
    <col min="5" max="5" width="4.57421875" style="0" customWidth="1"/>
    <col min="6" max="6" width="4.7109375" style="8" customWidth="1"/>
    <col min="7" max="7" width="4.28125" style="0" customWidth="1"/>
    <col min="8" max="8" width="5.7109375" style="0" customWidth="1"/>
    <col min="9" max="9" width="7.8515625" style="0" customWidth="1"/>
    <col min="10" max="10" width="7.421875" style="0" customWidth="1"/>
    <col min="11" max="11" width="6.7109375" style="0" customWidth="1"/>
    <col min="13" max="13" width="19.00390625" style="0" customWidth="1"/>
    <col min="14" max="14" width="9.00390625" style="0" customWidth="1"/>
    <col min="15" max="15" width="7.8515625" style="0" customWidth="1"/>
    <col min="16" max="16" width="5.140625" style="0" customWidth="1"/>
    <col min="17" max="17" width="4.8515625" style="0" customWidth="1"/>
    <col min="18" max="18" width="6.851562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239"/>
      <c r="B5" s="240"/>
      <c r="C5" s="291"/>
      <c r="D5" s="274"/>
      <c r="E5" s="275"/>
      <c r="F5" s="292"/>
      <c r="G5" s="202"/>
      <c r="H5" s="203"/>
      <c r="I5" s="204"/>
      <c r="J5" s="282"/>
      <c r="K5" s="205"/>
      <c r="L5" s="202"/>
      <c r="M5" s="203"/>
      <c r="N5" s="284"/>
      <c r="O5" s="284"/>
      <c r="P5" s="279"/>
      <c r="Q5" s="279"/>
      <c r="R5" s="288"/>
    </row>
    <row r="6" spans="1:18" ht="15.75" customHeight="1" thickBot="1">
      <c r="A6" s="206" t="s">
        <v>271</v>
      </c>
      <c r="B6" s="207"/>
      <c r="C6" s="208"/>
      <c r="D6" s="276"/>
      <c r="E6" s="277"/>
      <c r="F6" s="29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80"/>
      <c r="Q6" s="280"/>
      <c r="R6" s="289"/>
    </row>
    <row r="7" spans="1:18" ht="13.5" thickBot="1">
      <c r="A7" s="228" t="str">
        <f>WEEK1!T4</f>
        <v>Baked Chicken Drumstick</v>
      </c>
      <c r="B7" s="229"/>
      <c r="C7" s="230"/>
      <c r="D7" s="215" t="s">
        <v>184</v>
      </c>
      <c r="E7" s="215"/>
      <c r="F7" s="4">
        <v>2</v>
      </c>
      <c r="G7" s="4">
        <v>1</v>
      </c>
      <c r="H7" s="87" t="s">
        <v>396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28" t="str">
        <f>WEEK1!T5</f>
        <v>Baked Tofu</v>
      </c>
      <c r="B8" s="229"/>
      <c r="C8" s="230"/>
      <c r="D8" s="215" t="s">
        <v>197</v>
      </c>
      <c r="E8" s="215"/>
      <c r="F8" s="3">
        <v>2</v>
      </c>
      <c r="G8" s="32">
        <v>0.5</v>
      </c>
      <c r="H8" s="98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25" t="s">
        <v>6</v>
      </c>
      <c r="B11" s="226"/>
      <c r="C11" s="227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28" t="str">
        <f>WEEK1!T6</f>
        <v>Baked Beans(L)</v>
      </c>
      <c r="B12" s="229"/>
      <c r="C12" s="230"/>
      <c r="D12" s="29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/>
      <c r="B13" s="172"/>
      <c r="C13" s="179"/>
      <c r="D13" s="295" t="s">
        <v>348</v>
      </c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17" t="s">
        <v>199</v>
      </c>
      <c r="B15" s="218"/>
      <c r="C15" s="219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20" t="s">
        <v>7</v>
      </c>
      <c r="B16" s="221"/>
      <c r="C16" s="222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28" t="str">
        <f>WEEK1!T9</f>
        <v>Brown Rice</v>
      </c>
      <c r="B17" s="229"/>
      <c r="C17" s="230"/>
      <c r="D17" s="295" t="s">
        <v>198</v>
      </c>
      <c r="E17" s="215"/>
      <c r="F17" s="77">
        <v>2</v>
      </c>
      <c r="G17" s="88">
        <v>0.5</v>
      </c>
      <c r="H17" s="88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25" t="s">
        <v>1</v>
      </c>
      <c r="B20" s="226"/>
      <c r="C20" s="227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28" t="str">
        <f>WEEK1!B11</f>
        <v>Fruit</v>
      </c>
      <c r="B21" s="229"/>
      <c r="C21" s="230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25" t="s">
        <v>8</v>
      </c>
      <c r="B24" s="226"/>
      <c r="C24" s="227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96" t="s">
        <v>37</v>
      </c>
      <c r="B25" s="229"/>
      <c r="C25" s="230"/>
      <c r="D25" s="215"/>
      <c r="E25" s="215"/>
      <c r="F25" s="77">
        <v>1</v>
      </c>
      <c r="G25" s="3">
        <v>2</v>
      </c>
      <c r="H25" s="88" t="s">
        <v>397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25" t="s">
        <v>2</v>
      </c>
      <c r="B29" s="226"/>
      <c r="C29" s="227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41" t="str">
        <f>WEEK1!B12</f>
        <v>Milk</v>
      </c>
      <c r="B30" s="242"/>
      <c r="C30" s="243"/>
      <c r="D30" s="215" t="s">
        <v>193</v>
      </c>
      <c r="E30" s="215"/>
      <c r="F30" s="77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6" t="s">
        <v>188</v>
      </c>
      <c r="P33" s="86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2:M32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L34:N35"/>
    <mergeCell ref="O34:O35"/>
    <mergeCell ref="P34:P35"/>
    <mergeCell ref="A31:C31"/>
    <mergeCell ref="D31:E31"/>
    <mergeCell ref="L31:M31"/>
    <mergeCell ref="A32:C32"/>
    <mergeCell ref="D32:E32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30" sqref="A30:C30"/>
    </sheetView>
  </sheetViews>
  <sheetFormatPr defaultColWidth="9.140625" defaultRowHeight="12.75"/>
  <cols>
    <col min="3" max="4" width="3.140625" style="0" customWidth="1"/>
    <col min="5" max="5" width="11.00390625" style="0" customWidth="1"/>
    <col min="6" max="6" width="4.421875" style="8" customWidth="1"/>
    <col min="7" max="7" width="4.421875" style="0" customWidth="1"/>
    <col min="8" max="8" width="6.140625" style="0" customWidth="1"/>
    <col min="9" max="9" width="8.140625" style="0" customWidth="1"/>
    <col min="10" max="10" width="7.28125" style="0" customWidth="1"/>
    <col min="11" max="11" width="7.140625" style="0" customWidth="1"/>
    <col min="13" max="13" width="21.421875" style="0" customWidth="1"/>
    <col min="14" max="14" width="9.28125" style="0" customWidth="1"/>
    <col min="15" max="15" width="6.140625" style="0" customWidth="1"/>
    <col min="16" max="16" width="5.28125" style="0" customWidth="1"/>
    <col min="17" max="18" width="5.14062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395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97" t="s">
        <v>17</v>
      </c>
      <c r="O4" s="297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239"/>
      <c r="B5" s="240"/>
      <c r="C5" s="291"/>
      <c r="D5" s="274"/>
      <c r="E5" s="275"/>
      <c r="F5" s="292"/>
      <c r="G5" s="202"/>
      <c r="H5" s="203"/>
      <c r="I5" s="204"/>
      <c r="J5" s="282"/>
      <c r="K5" s="205"/>
      <c r="L5" s="202"/>
      <c r="M5" s="203"/>
      <c r="N5" s="298"/>
      <c r="O5" s="298"/>
      <c r="P5" s="279"/>
      <c r="Q5" s="279"/>
      <c r="R5" s="288"/>
    </row>
    <row r="6" spans="1:18" ht="15.75" customHeight="1" thickBot="1">
      <c r="A6" s="206" t="s">
        <v>5</v>
      </c>
      <c r="B6" s="207"/>
      <c r="C6" s="208"/>
      <c r="D6" s="276"/>
      <c r="E6" s="277"/>
      <c r="F6" s="29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99"/>
      <c r="O6" s="299"/>
      <c r="P6" s="280"/>
      <c r="Q6" s="280"/>
      <c r="R6" s="289"/>
    </row>
    <row r="7" spans="1:18" ht="13.5" thickBot="1">
      <c r="A7" s="228" t="str">
        <f>'WEEK4 '!T4</f>
        <v>Chicken Tenders</v>
      </c>
      <c r="B7" s="229"/>
      <c r="C7" s="230"/>
      <c r="D7" s="215" t="s">
        <v>184</v>
      </c>
      <c r="E7" s="215"/>
      <c r="F7" s="76">
        <v>2</v>
      </c>
      <c r="G7" s="4">
        <v>2</v>
      </c>
      <c r="H7" s="87" t="s">
        <v>396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28" t="str">
        <f>WEEK1!T5</f>
        <v>Baked Tofu</v>
      </c>
      <c r="B8" s="229"/>
      <c r="C8" s="230"/>
      <c r="D8" s="215" t="s">
        <v>197</v>
      </c>
      <c r="E8" s="215"/>
      <c r="F8" s="77">
        <v>2</v>
      </c>
      <c r="G8" s="32">
        <v>0.5</v>
      </c>
      <c r="H8" s="32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28" t="str">
        <f>WEEK1!T6</f>
        <v>Baked Beans(L)</v>
      </c>
      <c r="B12" s="229"/>
      <c r="C12" s="230"/>
      <c r="D12" s="215" t="s">
        <v>184</v>
      </c>
      <c r="E12" s="215"/>
      <c r="F12" s="77">
        <v>2</v>
      </c>
      <c r="G12" s="3">
        <v>0.5</v>
      </c>
      <c r="H12" s="88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/>
      <c r="B13" s="172"/>
      <c r="C13" s="179"/>
      <c r="D13" s="215"/>
      <c r="E13" s="215"/>
      <c r="F13" s="77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77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17" t="s">
        <v>199</v>
      </c>
      <c r="B15" s="218"/>
      <c r="C15" s="219"/>
      <c r="D15" s="215" t="s">
        <v>184</v>
      </c>
      <c r="E15" s="215"/>
      <c r="F15" s="77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28" t="str">
        <f>WEEK1!T9</f>
        <v>Brown Rice</v>
      </c>
      <c r="B17" s="229"/>
      <c r="C17" s="230"/>
      <c r="D17" s="215" t="s">
        <v>198</v>
      </c>
      <c r="E17" s="215"/>
      <c r="F17" s="77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28" t="str">
        <f>WEEK1!T11</f>
        <v>Fruit</v>
      </c>
      <c r="B21" s="229"/>
      <c r="C21" s="230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96" t="s">
        <v>37</v>
      </c>
      <c r="B25" s="229"/>
      <c r="C25" s="230"/>
      <c r="D25" s="215"/>
      <c r="E25" s="215"/>
      <c r="F25" s="77">
        <v>1</v>
      </c>
      <c r="G25" s="3">
        <v>2</v>
      </c>
      <c r="H25" s="88" t="s">
        <v>349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41" t="str">
        <f>WEEK1!N12</f>
        <v>Milk</v>
      </c>
      <c r="B30" s="242"/>
      <c r="C30" s="243"/>
      <c r="D30" s="215" t="s">
        <v>193</v>
      </c>
      <c r="E30" s="215"/>
      <c r="F30" s="77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7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9" t="s">
        <v>351</v>
      </c>
      <c r="P33" s="89" t="s">
        <v>189</v>
      </c>
      <c r="Q33" s="8"/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4:N35"/>
    <mergeCell ref="A28:C28"/>
    <mergeCell ref="D28:E28"/>
    <mergeCell ref="L28:M28"/>
    <mergeCell ref="A29:C29"/>
    <mergeCell ref="A30:C30"/>
    <mergeCell ref="D30:E30"/>
    <mergeCell ref="L30:M30"/>
    <mergeCell ref="O34:O35"/>
    <mergeCell ref="P34:P35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4" sqref="A4:C32"/>
    </sheetView>
  </sheetViews>
  <sheetFormatPr defaultColWidth="9.140625" defaultRowHeight="12.75"/>
  <cols>
    <col min="3" max="3" width="4.57421875" style="0" customWidth="1"/>
    <col min="5" max="5" width="5.00390625" style="0" customWidth="1"/>
    <col min="6" max="6" width="6.8515625" style="8" customWidth="1"/>
    <col min="7" max="7" width="6.8515625" style="0" customWidth="1"/>
    <col min="8" max="8" width="7.7109375" style="0" customWidth="1"/>
    <col min="9" max="9" width="7.8515625" style="0" customWidth="1"/>
    <col min="10" max="10" width="7.28125" style="0" customWidth="1"/>
    <col min="11" max="11" width="7.140625" style="0" customWidth="1"/>
    <col min="13" max="13" width="12.8515625" style="0" customWidth="1"/>
    <col min="14" max="14" width="5.28125" style="0" customWidth="1"/>
    <col min="15" max="15" width="6.00390625" style="0" customWidth="1"/>
    <col min="16" max="16" width="7.00390625" style="0" customWidth="1"/>
    <col min="17" max="17" width="5.7109375" style="0" customWidth="1"/>
    <col min="18" max="18" width="7.2812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308" t="s">
        <v>353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303" t="s">
        <v>17</v>
      </c>
      <c r="O4" s="30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161"/>
      <c r="G5" s="202"/>
      <c r="H5" s="203"/>
      <c r="I5" s="204"/>
      <c r="J5" s="282"/>
      <c r="K5" s="205"/>
      <c r="L5" s="202"/>
      <c r="M5" s="203"/>
      <c r="N5" s="301"/>
      <c r="O5" s="301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188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302"/>
      <c r="O6" s="302"/>
      <c r="P6" s="302"/>
      <c r="Q6" s="302"/>
      <c r="R6" s="306"/>
    </row>
    <row r="7" spans="1:18" ht="13.5" thickBot="1">
      <c r="A7" s="307" t="s">
        <v>352</v>
      </c>
      <c r="B7" s="245"/>
      <c r="C7" s="246"/>
      <c r="D7" s="215" t="s">
        <v>184</v>
      </c>
      <c r="E7" s="215"/>
      <c r="F7" s="76">
        <v>2</v>
      </c>
      <c r="G7" s="4">
        <v>1</v>
      </c>
      <c r="H7" s="87" t="s">
        <v>222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WEEK1!T5</f>
        <v>Baked Tofu</v>
      </c>
      <c r="B8" s="245"/>
      <c r="C8" s="246"/>
      <c r="D8" s="215" t="s">
        <v>197</v>
      </c>
      <c r="E8" s="215"/>
      <c r="F8" s="77">
        <v>2</v>
      </c>
      <c r="G8" s="32"/>
      <c r="H8" s="32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WEEK1!T6</f>
        <v>Baked Beans(L)</v>
      </c>
      <c r="B12" s="245"/>
      <c r="C12" s="246"/>
      <c r="D12" s="215" t="s">
        <v>184</v>
      </c>
      <c r="E12" s="215"/>
      <c r="F12" s="77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/>
      <c r="B13" s="172"/>
      <c r="C13" s="179"/>
      <c r="D13" s="215" t="s">
        <v>184</v>
      </c>
      <c r="E13" s="215"/>
      <c r="F13" s="77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77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77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WEEK1!T9</f>
        <v>Brown Rice</v>
      </c>
      <c r="B17" s="245"/>
      <c r="C17" s="246"/>
      <c r="D17" s="215" t="s">
        <v>198</v>
      </c>
      <c r="E17" s="215"/>
      <c r="F17" s="77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WEEK1!T11</f>
        <v>Fruit</v>
      </c>
      <c r="B21" s="245"/>
      <c r="C21" s="246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44">
        <f>WEEK1!N31</f>
        <v>0</v>
      </c>
      <c r="B25" s="245"/>
      <c r="C25" s="246"/>
      <c r="D25" s="215"/>
      <c r="E25" s="215"/>
      <c r="F25" s="77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31" t="str">
        <f>WEEK1!N12</f>
        <v>Milk</v>
      </c>
      <c r="B30" s="232"/>
      <c r="C30" s="233"/>
      <c r="D30" s="215" t="s">
        <v>193</v>
      </c>
      <c r="E30" s="215"/>
      <c r="F30" s="77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9" t="s">
        <v>351</v>
      </c>
      <c r="P33" s="89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4:N35"/>
    <mergeCell ref="A28:C28"/>
    <mergeCell ref="D28:E28"/>
    <mergeCell ref="L28:M28"/>
    <mergeCell ref="A29:C29"/>
    <mergeCell ref="A30:C30"/>
    <mergeCell ref="D30:E30"/>
    <mergeCell ref="L30:M30"/>
    <mergeCell ref="O34:O35"/>
    <mergeCell ref="P34:P35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4" sqref="A4:C32"/>
    </sheetView>
  </sheetViews>
  <sheetFormatPr defaultColWidth="9.140625" defaultRowHeight="12.75"/>
  <cols>
    <col min="3" max="3" width="8.00390625" style="0" customWidth="1"/>
    <col min="5" max="5" width="4.421875" style="0" customWidth="1"/>
    <col min="6" max="6" width="6.8515625" style="8" customWidth="1"/>
    <col min="7" max="7" width="4.28125" style="0" customWidth="1"/>
    <col min="8" max="8" width="6.7109375" style="0" customWidth="1"/>
    <col min="9" max="9" width="8.140625" style="0" customWidth="1"/>
    <col min="10" max="10" width="7.00390625" style="0" customWidth="1"/>
    <col min="11" max="11" width="5.28125" style="0" bestFit="1" customWidth="1"/>
    <col min="13" max="13" width="14.8515625" style="0" customWidth="1"/>
    <col min="14" max="14" width="9.140625" style="0" customWidth="1"/>
    <col min="15" max="16" width="6.421875" style="0" customWidth="1"/>
    <col min="17" max="17" width="5.851562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303" t="s">
        <v>350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314" t="s">
        <v>17</v>
      </c>
      <c r="O4" s="314" t="s">
        <v>18</v>
      </c>
      <c r="P4" s="311" t="s">
        <v>19</v>
      </c>
      <c r="Q4" s="314" t="s">
        <v>20</v>
      </c>
      <c r="R4" s="315" t="s">
        <v>21</v>
      </c>
    </row>
    <row r="5" spans="1:18" ht="15.75" customHeight="1" thickBot="1">
      <c r="A5" s="239"/>
      <c r="B5" s="240"/>
      <c r="C5" s="291"/>
      <c r="D5" s="274"/>
      <c r="E5" s="275"/>
      <c r="F5" s="161"/>
      <c r="G5" s="202"/>
      <c r="H5" s="203"/>
      <c r="I5" s="204"/>
      <c r="J5" s="282"/>
      <c r="K5" s="205"/>
      <c r="L5" s="202"/>
      <c r="M5" s="203"/>
      <c r="N5" s="312"/>
      <c r="O5" s="312"/>
      <c r="P5" s="312"/>
      <c r="Q5" s="312"/>
      <c r="R5" s="316"/>
    </row>
    <row r="6" spans="1:18" ht="15.75" customHeight="1" thickBot="1">
      <c r="A6" s="206" t="s">
        <v>5</v>
      </c>
      <c r="B6" s="207"/>
      <c r="C6" s="208"/>
      <c r="D6" s="276"/>
      <c r="E6" s="277"/>
      <c r="F6" s="188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313"/>
      <c r="O6" s="313"/>
      <c r="P6" s="313"/>
      <c r="Q6" s="313"/>
      <c r="R6" s="317"/>
    </row>
    <row r="7" spans="1:18" ht="13.5" thickBot="1">
      <c r="A7" s="244" t="str">
        <f>WEEK1!Z4</f>
        <v>Chef's Choice Sandwich/Wrap</v>
      </c>
      <c r="B7" s="245"/>
      <c r="C7" s="246"/>
      <c r="D7" s="215" t="s">
        <v>184</v>
      </c>
      <c r="E7" s="215"/>
      <c r="F7" s="76">
        <v>2</v>
      </c>
      <c r="G7" s="4">
        <v>1</v>
      </c>
      <c r="H7" s="4" t="s">
        <v>354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WEEK1!Z5</f>
        <v>Chef's Choice Soup of the Day</v>
      </c>
      <c r="B8" s="245"/>
      <c r="C8" s="246"/>
      <c r="D8" s="215" t="s">
        <v>184</v>
      </c>
      <c r="E8" s="215"/>
      <c r="F8" s="77">
        <v>2</v>
      </c>
      <c r="G8" s="33">
        <v>1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7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WEEK1!Z6</f>
        <v>Potato Wedges (S)</v>
      </c>
      <c r="B12" s="245"/>
      <c r="C12" s="246"/>
      <c r="D12" s="215" t="s">
        <v>186</v>
      </c>
      <c r="E12" s="215"/>
      <c r="F12" s="77">
        <v>1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/>
      <c r="B13" s="172"/>
      <c r="C13" s="179"/>
      <c r="D13" s="215" t="s">
        <v>186</v>
      </c>
      <c r="E13" s="215"/>
      <c r="F13" s="77">
        <v>1</v>
      </c>
      <c r="G13" s="3">
        <v>1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77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77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7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WEEK1!Z9</f>
        <v>(WG Bread orTortilla) </v>
      </c>
      <c r="B17" s="245"/>
      <c r="C17" s="246"/>
      <c r="D17" s="215" t="s">
        <v>193</v>
      </c>
      <c r="E17" s="215"/>
      <c r="F17" s="77">
        <v>1</v>
      </c>
      <c r="G17" s="3">
        <v>1</v>
      </c>
      <c r="H17" s="3" t="s">
        <v>201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60</v>
      </c>
      <c r="B18" s="172"/>
      <c r="C18" s="179"/>
      <c r="D18" s="215" t="s">
        <v>200</v>
      </c>
      <c r="E18" s="215"/>
      <c r="F18" s="77">
        <v>1</v>
      </c>
      <c r="G18" s="3">
        <v>2</v>
      </c>
      <c r="H18" s="3" t="s">
        <v>202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7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WEEK1!Z11</f>
        <v>Fruit</v>
      </c>
      <c r="B21" s="245"/>
      <c r="C21" s="246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7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203</v>
      </c>
      <c r="B25" s="245"/>
      <c r="C25" s="246"/>
      <c r="D25" s="215" t="s">
        <v>193</v>
      </c>
      <c r="E25" s="215"/>
      <c r="F25" s="77">
        <v>1</v>
      </c>
      <c r="G25" s="3">
        <v>1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204</v>
      </c>
      <c r="B26" s="172"/>
      <c r="C26" s="179"/>
      <c r="D26" s="215" t="s">
        <v>193</v>
      </c>
      <c r="E26" s="215"/>
      <c r="F26" s="77">
        <v>1</v>
      </c>
      <c r="G26" s="3">
        <v>1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7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77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6" t="s">
        <v>351</v>
      </c>
      <c r="P33" s="86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309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310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4:N35"/>
    <mergeCell ref="A28:C28"/>
    <mergeCell ref="D28:E28"/>
    <mergeCell ref="L28:M28"/>
    <mergeCell ref="A29:C29"/>
    <mergeCell ref="A30:C30"/>
    <mergeCell ref="D30:E30"/>
    <mergeCell ref="L30:M30"/>
    <mergeCell ref="P34:P35"/>
    <mergeCell ref="O34:O35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L10" sqref="L10:M10"/>
    </sheetView>
  </sheetViews>
  <sheetFormatPr defaultColWidth="9.140625" defaultRowHeight="12.75"/>
  <cols>
    <col min="3" max="3" width="6.8515625" style="0" customWidth="1"/>
    <col min="5" max="5" width="4.421875" style="0" customWidth="1"/>
    <col min="6" max="7" width="4.8515625" style="0" customWidth="1"/>
    <col min="8" max="8" width="4.28125" style="0" customWidth="1"/>
    <col min="9" max="9" width="8.00390625" style="0" customWidth="1"/>
    <col min="10" max="10" width="6.57421875" style="0" customWidth="1"/>
    <col min="11" max="11" width="6.421875" style="0" customWidth="1"/>
    <col min="13" max="13" width="19.140625" style="0" customWidth="1"/>
    <col min="14" max="14" width="7.57421875" style="0" customWidth="1"/>
    <col min="15" max="15" width="8.140625" style="0" customWidth="1"/>
    <col min="16" max="16" width="6.00390625" style="0" customWidth="1"/>
    <col min="17" max="17" width="5.8515625" style="0" customWidth="1"/>
    <col min="18" max="18" width="5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318" t="s">
        <v>10</v>
      </c>
      <c r="E4" s="319"/>
      <c r="F4" s="324" t="s">
        <v>15</v>
      </c>
      <c r="G4" s="327" t="s">
        <v>16</v>
      </c>
      <c r="H4" s="328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51" t="s">
        <v>19</v>
      </c>
      <c r="Q4" s="254" t="s">
        <v>20</v>
      </c>
      <c r="R4" s="255" t="s">
        <v>21</v>
      </c>
    </row>
    <row r="5" spans="1:18" ht="15.75" customHeight="1" thickBot="1">
      <c r="A5" s="239"/>
      <c r="B5" s="240"/>
      <c r="C5" s="291"/>
      <c r="D5" s="320"/>
      <c r="E5" s="321"/>
      <c r="F5" s="325"/>
      <c r="G5" s="329"/>
      <c r="H5" s="330"/>
      <c r="I5" s="204"/>
      <c r="J5" s="282"/>
      <c r="K5" s="205"/>
      <c r="L5" s="202"/>
      <c r="M5" s="203"/>
      <c r="N5" s="284"/>
      <c r="O5" s="284"/>
      <c r="P5" s="252"/>
      <c r="Q5" s="252"/>
      <c r="R5" s="256"/>
    </row>
    <row r="6" spans="1:18" ht="15.75" customHeight="1" thickBot="1">
      <c r="A6" s="206" t="s">
        <v>5</v>
      </c>
      <c r="B6" s="207"/>
      <c r="C6" s="208"/>
      <c r="D6" s="322"/>
      <c r="E6" s="323"/>
      <c r="F6" s="326"/>
      <c r="G6" s="331"/>
      <c r="H6" s="332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53"/>
      <c r="Q6" s="253"/>
      <c r="R6" s="257"/>
    </row>
    <row r="7" spans="1:18" ht="13.5" thickBot="1">
      <c r="A7" s="244" t="str">
        <f>WEEK2!B4</f>
        <v>Cheesy Chicken/Pasta Bake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/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WEEK2!B6</f>
        <v>Roasted Carrots (R/O)</v>
      </c>
      <c r="B12" s="245"/>
      <c r="C12" s="246"/>
      <c r="D12" s="215" t="s">
        <v>184</v>
      </c>
      <c r="E12" s="215"/>
      <c r="F12" s="3">
        <v>1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>
        <f>+WEEK2!B7</f>
        <v>0</v>
      </c>
      <c r="B13" s="172"/>
      <c r="C13" s="179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WEEK2!B8</f>
        <v>WG Pasta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WEEK2!H10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24" sqref="D24"/>
    </sheetView>
  </sheetViews>
  <sheetFormatPr defaultColWidth="9.140625" defaultRowHeight="12.75"/>
  <cols>
    <col min="3" max="3" width="2.57421875" style="0" customWidth="1"/>
    <col min="5" max="5" width="5.421875" style="0" customWidth="1"/>
    <col min="6" max="6" width="5.140625" style="0" customWidth="1"/>
    <col min="7" max="7" width="5.28125" style="0" customWidth="1"/>
    <col min="8" max="8" width="6.57421875" style="0" customWidth="1"/>
    <col min="9" max="9" width="8.28125" style="0" customWidth="1"/>
    <col min="10" max="10" width="6.8515625" style="0" customWidth="1"/>
    <col min="11" max="11" width="6.140625" style="0" customWidth="1"/>
    <col min="13" max="13" width="18.421875" style="0" customWidth="1"/>
    <col min="16" max="16" width="5.140625" style="0" customWidth="1"/>
    <col min="17" max="17" width="5.28125" style="0" customWidth="1"/>
    <col min="18" max="18" width="5.71093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334" t="s">
        <v>9</v>
      </c>
      <c r="B4" s="238"/>
      <c r="C4" s="238"/>
      <c r="D4" s="273" t="s">
        <v>10</v>
      </c>
      <c r="E4" s="236"/>
      <c r="F4" s="254" t="s">
        <v>15</v>
      </c>
      <c r="G4" s="336" t="s">
        <v>16</v>
      </c>
      <c r="H4" s="337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335"/>
      <c r="B5" s="240"/>
      <c r="C5" s="240"/>
      <c r="D5" s="274"/>
      <c r="E5" s="275"/>
      <c r="F5" s="252"/>
      <c r="G5" s="338"/>
      <c r="H5" s="339"/>
      <c r="I5" s="204"/>
      <c r="J5" s="282"/>
      <c r="K5" s="205"/>
      <c r="L5" s="202"/>
      <c r="M5" s="203"/>
      <c r="N5" s="284"/>
      <c r="O5" s="284"/>
      <c r="P5" s="279"/>
      <c r="Q5" s="279"/>
      <c r="R5" s="288"/>
    </row>
    <row r="6" spans="1:18" ht="15.75" customHeight="1" thickBot="1">
      <c r="A6" s="333" t="s">
        <v>5</v>
      </c>
      <c r="B6" s="207"/>
      <c r="C6" s="208"/>
      <c r="D6" s="276"/>
      <c r="E6" s="277"/>
      <c r="F6" s="253"/>
      <c r="G6" s="340"/>
      <c r="H6" s="341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80"/>
      <c r="Q6" s="280"/>
      <c r="R6" s="289"/>
    </row>
    <row r="7" spans="1:18" ht="13.5" thickBot="1">
      <c r="A7" s="245" t="str">
        <f>WEEK2!H4</f>
        <v>Shepherd's Pie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5"/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3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185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333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5" t="str">
        <f>WEEK2!H6</f>
        <v>Mashed Potato (S)</v>
      </c>
      <c r="B12" s="245"/>
      <c r="C12" s="246"/>
      <c r="D12" s="215" t="s">
        <v>184</v>
      </c>
      <c r="E12" s="215"/>
      <c r="F12" s="3">
        <v>1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2" t="str">
        <f>+WEEK2!H7</f>
        <v>Green Beans (O)</v>
      </c>
      <c r="B13" s="172"/>
      <c r="C13" s="179"/>
      <c r="D13" s="295" t="s">
        <v>373</v>
      </c>
      <c r="E13" s="215"/>
      <c r="F13" s="3"/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2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185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333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5" t="str">
        <f>WEEK2!H8</f>
        <v>WG Bread (B)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205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2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185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333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5" t="str">
        <f>WEEK2!H10</f>
        <v>Fruit</v>
      </c>
      <c r="B21" s="245"/>
      <c r="C21" s="246"/>
      <c r="D21" s="29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2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185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333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5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2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2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185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333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2" t="s">
        <v>2</v>
      </c>
      <c r="B30" s="232"/>
      <c r="C30" s="233"/>
      <c r="D30" s="215" t="s">
        <v>193</v>
      </c>
      <c r="E30" s="215"/>
      <c r="F30" s="3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2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35"/>
      <c r="B32" s="235"/>
      <c r="C32" s="23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R4" sqref="R4:R32"/>
    </sheetView>
  </sheetViews>
  <sheetFormatPr defaultColWidth="9.140625" defaultRowHeight="12.75"/>
  <cols>
    <col min="3" max="3" width="5.8515625" style="0" customWidth="1"/>
    <col min="5" max="5" width="4.7109375" style="0" customWidth="1"/>
    <col min="6" max="6" width="8.140625" style="0" customWidth="1"/>
    <col min="7" max="7" width="6.140625" style="0" customWidth="1"/>
    <col min="8" max="8" width="6.421875" style="0" customWidth="1"/>
    <col min="9" max="9" width="8.57421875" style="0" customWidth="1"/>
    <col min="10" max="10" width="7.28125" style="0" customWidth="1"/>
    <col min="11" max="11" width="6.7109375" style="0" customWidth="1"/>
    <col min="16" max="16" width="6.140625" style="0" customWidth="1"/>
    <col min="17" max="17" width="5.8515625" style="0" customWidth="1"/>
    <col min="18" max="18" width="6.8515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97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11" t="s">
        <v>19</v>
      </c>
      <c r="Q4" s="314" t="s">
        <v>20</v>
      </c>
      <c r="R4" s="315" t="s">
        <v>21</v>
      </c>
    </row>
    <row r="5" spans="1:18" ht="15.75" customHeight="1" thickBot="1">
      <c r="A5" s="239"/>
      <c r="B5" s="240"/>
      <c r="C5" s="291"/>
      <c r="D5" s="274"/>
      <c r="E5" s="275"/>
      <c r="F5" s="298"/>
      <c r="G5" s="202"/>
      <c r="H5" s="203"/>
      <c r="I5" s="204"/>
      <c r="J5" s="282"/>
      <c r="K5" s="205"/>
      <c r="L5" s="202"/>
      <c r="M5" s="203"/>
      <c r="N5" s="284"/>
      <c r="O5" s="284"/>
      <c r="P5" s="312"/>
      <c r="Q5" s="312"/>
      <c r="R5" s="316"/>
    </row>
    <row r="6" spans="1:18" ht="15.75" customHeight="1" thickBot="1">
      <c r="A6" s="206" t="s">
        <v>5</v>
      </c>
      <c r="B6" s="207"/>
      <c r="C6" s="208"/>
      <c r="D6" s="276"/>
      <c r="E6" s="277"/>
      <c r="F6" s="299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13"/>
      <c r="Q6" s="313"/>
      <c r="R6" s="317"/>
    </row>
    <row r="7" spans="1:18" ht="13.5" thickBot="1">
      <c r="A7" s="244">
        <f>CYCLEMENU!AA13</f>
        <v>0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196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/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WEEK2!H6</f>
        <v>Mashed Potato (S)</v>
      </c>
      <c r="B12" s="245"/>
      <c r="C12" s="246"/>
      <c r="D12" s="215" t="s">
        <v>184</v>
      </c>
      <c r="E12" s="215"/>
      <c r="F12" s="3">
        <v>1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 t="str">
        <f>+WEEK2!H7</f>
        <v>Green Beans (O)</v>
      </c>
      <c r="B13" s="172"/>
      <c r="C13" s="179"/>
      <c r="D13" s="215"/>
      <c r="E13" s="215"/>
      <c r="F13" s="3"/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WEEK2!H8</f>
        <v>WG Bread (B)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205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WEEK2!H10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/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4.28125" style="0" customWidth="1"/>
    <col min="5" max="5" width="4.421875" style="0" customWidth="1"/>
    <col min="6" max="6" width="5.57421875" style="0" customWidth="1"/>
    <col min="7" max="7" width="6.8515625" style="0" customWidth="1"/>
    <col min="8" max="8" width="6.140625" style="0" customWidth="1"/>
    <col min="9" max="10" width="7.421875" style="0" customWidth="1"/>
    <col min="11" max="11" width="6.140625" style="0" customWidth="1"/>
    <col min="13" max="13" width="13.140625" style="0" customWidth="1"/>
    <col min="16" max="16" width="6.421875" style="0" customWidth="1"/>
    <col min="17" max="17" width="6.71093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11" t="s">
        <v>19</v>
      </c>
      <c r="Q4" s="314" t="s">
        <v>20</v>
      </c>
      <c r="R4" s="315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12"/>
      <c r="Q5" s="312"/>
      <c r="R5" s="316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13"/>
      <c r="Q6" s="313"/>
      <c r="R6" s="317"/>
    </row>
    <row r="7" spans="1:18" ht="13.5" thickBot="1">
      <c r="A7" s="244" t="str">
        <f>WEEK2!N4</f>
        <v>Wild Wings Wednesday</v>
      </c>
      <c r="B7" s="245"/>
      <c r="C7" s="246"/>
      <c r="D7" s="215" t="s">
        <v>184</v>
      </c>
      <c r="E7" s="215"/>
      <c r="F7" s="4">
        <v>2</v>
      </c>
      <c r="G7" s="4">
        <v>3</v>
      </c>
      <c r="H7" s="4" t="s">
        <v>211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WEEK2!N5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WEEK2!N6</f>
        <v>Sweet Potato Fries (R/O)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394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 t="str">
        <f>+WEEK2!N7</f>
        <v>Broccoli Salad (G)</v>
      </c>
      <c r="B13" s="172"/>
      <c r="C13" s="179"/>
      <c r="D13" s="215" t="s">
        <v>184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WEEK2!N8</f>
        <v>WG Macaroni Salad</v>
      </c>
      <c r="B17" s="245"/>
      <c r="C17" s="246"/>
      <c r="D17" s="215" t="s">
        <v>184</v>
      </c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WEEK2!N10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37</v>
      </c>
      <c r="B25" s="245"/>
      <c r="C25" s="246"/>
      <c r="D25" s="215" t="s">
        <v>208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R4" sqref="R4:R32"/>
    </sheetView>
  </sheetViews>
  <sheetFormatPr defaultColWidth="9.140625" defaultRowHeight="12.75"/>
  <cols>
    <col min="3" max="3" width="4.421875" style="0" customWidth="1"/>
    <col min="5" max="5" width="4.57421875" style="0" customWidth="1"/>
    <col min="6" max="6" width="7.8515625" style="0" customWidth="1"/>
    <col min="7" max="7" width="7.00390625" style="0" customWidth="1"/>
    <col min="8" max="8" width="7.421875" style="0" customWidth="1"/>
    <col min="9" max="9" width="7.7109375" style="0" customWidth="1"/>
    <col min="10" max="10" width="7.421875" style="0" customWidth="1"/>
    <col min="11" max="11" width="6.421875" style="0" customWidth="1"/>
    <col min="16" max="16" width="6.28125" style="0" customWidth="1"/>
    <col min="17" max="17" width="6.574218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97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11" t="s">
        <v>19</v>
      </c>
      <c r="Q4" s="314" t="s">
        <v>20</v>
      </c>
      <c r="R4" s="315" t="s">
        <v>21</v>
      </c>
    </row>
    <row r="5" spans="1:18" ht="15.75" customHeight="1" thickBot="1">
      <c r="A5" s="239"/>
      <c r="B5" s="240"/>
      <c r="C5" s="291"/>
      <c r="D5" s="274"/>
      <c r="E5" s="275"/>
      <c r="F5" s="298"/>
      <c r="G5" s="202"/>
      <c r="H5" s="203"/>
      <c r="I5" s="204"/>
      <c r="J5" s="282"/>
      <c r="K5" s="205"/>
      <c r="L5" s="202"/>
      <c r="M5" s="203"/>
      <c r="N5" s="284"/>
      <c r="O5" s="284"/>
      <c r="P5" s="312"/>
      <c r="Q5" s="312"/>
      <c r="R5" s="316"/>
    </row>
    <row r="6" spans="1:18" ht="15.75" customHeight="1" thickBot="1">
      <c r="A6" s="206" t="s">
        <v>5</v>
      </c>
      <c r="B6" s="207"/>
      <c r="C6" s="208"/>
      <c r="D6" s="276"/>
      <c r="E6" s="277"/>
      <c r="F6" s="299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13"/>
      <c r="Q6" s="313"/>
      <c r="R6" s="317"/>
    </row>
    <row r="7" spans="1:18" ht="13.5" thickBot="1">
      <c r="A7" s="244">
        <f>CYCLEMENU!AA14</f>
        <v>0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223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WEEK2!N5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WEEK2!N6</f>
        <v>Sweet Potato Fries (R/O)</v>
      </c>
      <c r="B12" s="245"/>
      <c r="C12" s="246"/>
      <c r="D12" s="215" t="s">
        <v>184</v>
      </c>
      <c r="E12" s="215"/>
      <c r="F12" s="3">
        <v>1</v>
      </c>
      <c r="G12" s="3">
        <v>0.5</v>
      </c>
      <c r="H12" s="3" t="s">
        <v>206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 t="str">
        <f>+WEEK2!N7</f>
        <v>Broccoli Salad (G)</v>
      </c>
      <c r="B13" s="172"/>
      <c r="C13" s="179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WEEK2!N8</f>
        <v>WG Macaroni Salad</v>
      </c>
      <c r="B17" s="245"/>
      <c r="C17" s="246"/>
      <c r="D17" s="215" t="s">
        <v>184</v>
      </c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66</v>
      </c>
      <c r="B18" s="172"/>
      <c r="C18" s="179"/>
      <c r="D18" s="215" t="s">
        <v>200</v>
      </c>
      <c r="E18" s="215"/>
      <c r="F18" s="3">
        <v>1</v>
      </c>
      <c r="G18" s="3">
        <v>1</v>
      </c>
      <c r="H18" s="3" t="s">
        <v>218</v>
      </c>
      <c r="I18" s="5"/>
      <c r="J18" s="5"/>
      <c r="K18" s="5"/>
      <c r="L18" s="342"/>
      <c r="M18" s="343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WEEK2!N10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37</v>
      </c>
      <c r="B25" s="245"/>
      <c r="C25" s="246"/>
      <c r="D25" s="215" t="s">
        <v>208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34"/>
  <sheetViews>
    <sheetView zoomScalePageLayoutView="0" workbookViewId="0" topLeftCell="A1">
      <selection activeCell="H9" sqref="H9:L9"/>
    </sheetView>
  </sheetViews>
  <sheetFormatPr defaultColWidth="9.140625" defaultRowHeight="12.75"/>
  <cols>
    <col min="1" max="1" width="18.140625" style="0" customWidth="1"/>
    <col min="2" max="2" width="13.8515625" style="0" customWidth="1"/>
    <col min="3" max="3" width="7.42187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2" ht="13.5" thickBot="1"/>
    <row r="3" spans="1:30" ht="12.75">
      <c r="A3" s="160" t="s">
        <v>46</v>
      </c>
      <c r="B3" s="165" t="s">
        <v>47</v>
      </c>
      <c r="C3" s="166"/>
      <c r="D3" s="166"/>
      <c r="E3" s="166"/>
      <c r="F3" s="167"/>
      <c r="H3" s="165" t="s">
        <v>48</v>
      </c>
      <c r="I3" s="166"/>
      <c r="J3" s="166"/>
      <c r="K3" s="166"/>
      <c r="L3" s="167"/>
      <c r="N3" s="165" t="s">
        <v>49</v>
      </c>
      <c r="O3" s="166"/>
      <c r="P3" s="166"/>
      <c r="Q3" s="166"/>
      <c r="R3" s="167"/>
      <c r="T3" s="165" t="s">
        <v>50</v>
      </c>
      <c r="U3" s="166"/>
      <c r="V3" s="166"/>
      <c r="W3" s="166"/>
      <c r="X3" s="167"/>
      <c r="Z3" s="175" t="s">
        <v>51</v>
      </c>
      <c r="AA3" s="176"/>
      <c r="AB3" s="176"/>
      <c r="AC3" s="176"/>
      <c r="AD3" s="177"/>
    </row>
    <row r="4" spans="1:30" ht="12.75">
      <c r="A4" s="161"/>
      <c r="B4" s="180" t="str">
        <f>CYCLEMENU!B4</f>
        <v>WG Macaroni &amp; Cheese</v>
      </c>
      <c r="C4" s="169"/>
      <c r="D4" s="169"/>
      <c r="E4" s="169"/>
      <c r="F4" s="174"/>
      <c r="G4" s="1"/>
      <c r="H4" s="173" t="str">
        <f>CYCLEMENU!G4</f>
        <v>Beef &amp; Cheese Burrito</v>
      </c>
      <c r="I4" s="169"/>
      <c r="J4" s="169"/>
      <c r="K4" s="169"/>
      <c r="L4" s="174"/>
      <c r="M4" s="1"/>
      <c r="N4" s="173" t="str">
        <f>CYCLEMENU!L4</f>
        <v>Pepperoni Pizza w/ WG Crust</v>
      </c>
      <c r="O4" s="169"/>
      <c r="P4" s="169"/>
      <c r="Q4" s="169"/>
      <c r="R4" s="174"/>
      <c r="T4" s="173" t="str">
        <f>CYCLEMENU!Q4</f>
        <v>Baked Chicken Drumstick</v>
      </c>
      <c r="U4" s="169"/>
      <c r="V4" s="169"/>
      <c r="W4" s="169"/>
      <c r="X4" s="174"/>
      <c r="Z4" s="168" t="str">
        <f>CYCLEMENU!V4</f>
        <v>Chef's Choice Sandwich/Wrap</v>
      </c>
      <c r="AA4" s="169"/>
      <c r="AB4" s="169"/>
      <c r="AC4" s="169"/>
      <c r="AD4" s="170"/>
    </row>
    <row r="5" spans="1:30" ht="12.75">
      <c r="A5" s="161"/>
      <c r="B5" s="180">
        <f>CYCLEMENU!B5</f>
        <v>0</v>
      </c>
      <c r="C5" s="169"/>
      <c r="D5" s="169"/>
      <c r="E5" s="169"/>
      <c r="F5" s="174"/>
      <c r="G5" s="1"/>
      <c r="H5" s="173" t="str">
        <f>CYCLEMENU!G5</f>
        <v>Bean &amp; Cheese Burrito</v>
      </c>
      <c r="I5" s="169"/>
      <c r="J5" s="169"/>
      <c r="K5" s="169"/>
      <c r="L5" s="174"/>
      <c r="M5" s="1"/>
      <c r="N5" s="173" t="str">
        <f>CYCLEMENU!L5</f>
        <v>Cheese Pizza w/ WG Crust</v>
      </c>
      <c r="O5" s="169"/>
      <c r="P5" s="169"/>
      <c r="Q5" s="169"/>
      <c r="R5" s="174"/>
      <c r="T5" s="173" t="str">
        <f>CYCLEMENU!Q5</f>
        <v>Baked Tofu</v>
      </c>
      <c r="U5" s="169"/>
      <c r="V5" s="169"/>
      <c r="W5" s="169"/>
      <c r="X5" s="174"/>
      <c r="Z5" s="168" t="str">
        <f>CYCLEMENU!V5</f>
        <v>Chef's Choice Soup of the Day</v>
      </c>
      <c r="AA5" s="169"/>
      <c r="AB5" s="169"/>
      <c r="AC5" s="169"/>
      <c r="AD5" s="170"/>
    </row>
    <row r="6" spans="1:30" ht="12.75">
      <c r="A6" s="161"/>
      <c r="B6" s="180" t="str">
        <f>CYCLEMENU!B6</f>
        <v>Cooked Carrot (R/O)</v>
      </c>
      <c r="C6" s="169"/>
      <c r="D6" s="169"/>
      <c r="E6" s="169"/>
      <c r="F6" s="174"/>
      <c r="G6" s="1"/>
      <c r="H6" s="173" t="str">
        <f>CYCLEMENU!G6</f>
        <v>Salsa/Lettuce/Tomato (R/O)</v>
      </c>
      <c r="I6" s="169"/>
      <c r="J6" s="169"/>
      <c r="K6" s="169"/>
      <c r="L6" s="174"/>
      <c r="M6" s="1"/>
      <c r="N6" s="173" t="str">
        <f>CYCLEMENU!L6</f>
        <v>Chick Pea Salad (L)</v>
      </c>
      <c r="O6" s="169"/>
      <c r="P6" s="169"/>
      <c r="Q6" s="169"/>
      <c r="R6" s="174"/>
      <c r="T6" s="173" t="str">
        <f>CYCLEMENU!Q6</f>
        <v>Baked Beans(L)</v>
      </c>
      <c r="U6" s="169"/>
      <c r="V6" s="169"/>
      <c r="W6" s="169"/>
      <c r="X6" s="174"/>
      <c r="Z6" s="168" t="str">
        <f>CYCLEMENU!V6</f>
        <v>Potato Wedges (S)</v>
      </c>
      <c r="AA6" s="169"/>
      <c r="AB6" s="169"/>
      <c r="AC6" s="169"/>
      <c r="AD6" s="170"/>
    </row>
    <row r="7" spans="1:30" ht="12.75">
      <c r="A7" s="161"/>
      <c r="B7" s="180" t="str">
        <f>CYCLEMENU!B7</f>
        <v>Broccoli (G)</v>
      </c>
      <c r="C7" s="169"/>
      <c r="D7" s="169"/>
      <c r="E7" s="169"/>
      <c r="F7" s="174"/>
      <c r="G7" s="1"/>
      <c r="H7" s="173" t="str">
        <f>CYCLEMENU!G7</f>
        <v>Corn (S)</v>
      </c>
      <c r="I7" s="169"/>
      <c r="J7" s="169"/>
      <c r="K7" s="169"/>
      <c r="L7" s="174"/>
      <c r="M7" s="1"/>
      <c r="N7" s="173">
        <f>CYCLEMENU!L7</f>
        <v>0</v>
      </c>
      <c r="O7" s="169"/>
      <c r="P7" s="169"/>
      <c r="Q7" s="169"/>
      <c r="R7" s="174"/>
      <c r="T7" s="173">
        <f>CYCLEMENU!Q7</f>
        <v>0</v>
      </c>
      <c r="U7" s="169"/>
      <c r="V7" s="169"/>
      <c r="W7" s="169"/>
      <c r="X7" s="174"/>
      <c r="Z7" s="168">
        <f>CYCLEMENU!V7</f>
        <v>0</v>
      </c>
      <c r="AA7" s="169"/>
      <c r="AB7" s="169"/>
      <c r="AC7" s="169"/>
      <c r="AD7" s="170"/>
    </row>
    <row r="8" spans="1:30" ht="12.75">
      <c r="A8" s="161"/>
      <c r="B8" s="181" t="str">
        <f>CYCLEMENU!B8</f>
        <v>Fresh Fruit &amp; Veggie Bar</v>
      </c>
      <c r="C8" s="182"/>
      <c r="D8" s="182"/>
      <c r="E8" s="182"/>
      <c r="F8" s="183"/>
      <c r="G8" s="1"/>
      <c r="H8" s="178" t="str">
        <f>CYCLEMENU!G8</f>
        <v>Fresh Fruit &amp; Veggie Bar</v>
      </c>
      <c r="I8" s="172"/>
      <c r="J8" s="172"/>
      <c r="K8" s="172"/>
      <c r="L8" s="179"/>
      <c r="M8" s="1"/>
      <c r="N8" s="178" t="str">
        <f>CYCLEMENU!L8</f>
        <v>Fresh Fruit and Veggie Bar</v>
      </c>
      <c r="O8" s="172"/>
      <c r="P8" s="172"/>
      <c r="Q8" s="172"/>
      <c r="R8" s="179"/>
      <c r="T8" s="178" t="str">
        <f>CYCLEMENU!V8</f>
        <v>Fresh Fruit and Veggie Bar</v>
      </c>
      <c r="U8" s="172"/>
      <c r="V8" s="172"/>
      <c r="W8" s="172"/>
      <c r="X8" s="179"/>
      <c r="Z8" s="171"/>
      <c r="AA8" s="172"/>
      <c r="AB8" s="172"/>
      <c r="AC8" s="172"/>
      <c r="AD8" s="38"/>
    </row>
    <row r="9" spans="1:30" ht="12.75">
      <c r="A9" s="161"/>
      <c r="B9" s="180" t="str">
        <f>CYCLEMENU!B9</f>
        <v>(WG Pasta)</v>
      </c>
      <c r="C9" s="169"/>
      <c r="D9" s="169"/>
      <c r="E9" s="169"/>
      <c r="F9" s="174"/>
      <c r="G9" s="1"/>
      <c r="H9" s="173" t="str">
        <f>CYCLEMENU!G9</f>
        <v>(WG Taco/Tortilla) Rice</v>
      </c>
      <c r="I9" s="169"/>
      <c r="J9" s="169"/>
      <c r="K9" s="169"/>
      <c r="L9" s="174"/>
      <c r="M9" s="1"/>
      <c r="N9" s="173" t="str">
        <f>CYCLEMENU!L9</f>
        <v>(WG Pizza Crust)</v>
      </c>
      <c r="O9" s="169"/>
      <c r="P9" s="169"/>
      <c r="Q9" s="169"/>
      <c r="R9" s="174"/>
      <c r="T9" s="173" t="str">
        <f>CYCLEMENU!Q9</f>
        <v>Brown Rice</v>
      </c>
      <c r="U9" s="169"/>
      <c r="V9" s="169"/>
      <c r="W9" s="169"/>
      <c r="X9" s="174"/>
      <c r="Z9" s="168" t="str">
        <f>CYCLEMENU!V9</f>
        <v>(WG Bread orTortilla) </v>
      </c>
      <c r="AA9" s="169"/>
      <c r="AB9" s="169"/>
      <c r="AC9" s="169"/>
      <c r="AD9" s="170"/>
    </row>
    <row r="10" spans="1:30" ht="12.75">
      <c r="A10" s="161"/>
      <c r="B10" s="180">
        <f>CYCLEMENU!B10</f>
        <v>0</v>
      </c>
      <c r="C10" s="169"/>
      <c r="D10" s="169"/>
      <c r="E10" s="169"/>
      <c r="F10" s="174"/>
      <c r="G10" s="1"/>
      <c r="H10" s="173" t="str">
        <f>CYCLEMENU!G10</f>
        <v>Sour Cream</v>
      </c>
      <c r="I10" s="169"/>
      <c r="J10" s="169"/>
      <c r="K10" s="169"/>
      <c r="L10" s="174"/>
      <c r="M10" s="1"/>
      <c r="N10" s="173">
        <f>CYCLEMENU!L10</f>
        <v>0</v>
      </c>
      <c r="O10" s="169"/>
      <c r="P10" s="169"/>
      <c r="Q10" s="169"/>
      <c r="R10" s="174"/>
      <c r="T10" s="173" t="str">
        <f>CYCLEMENU!Q10</f>
        <v>Ketchup/BBQ Sauce</v>
      </c>
      <c r="U10" s="169"/>
      <c r="V10" s="169"/>
      <c r="W10" s="169"/>
      <c r="X10" s="174"/>
      <c r="Z10" s="168" t="str">
        <f>CYCLEMENU!V10</f>
        <v>Ketchup</v>
      </c>
      <c r="AA10" s="169"/>
      <c r="AB10" s="169"/>
      <c r="AC10" s="169"/>
      <c r="AD10" s="170"/>
    </row>
    <row r="11" spans="1:30" ht="13.5" thickBot="1">
      <c r="A11" s="161"/>
      <c r="B11" s="180" t="str">
        <f>CYCLEMENU!B11</f>
        <v>Fruit</v>
      </c>
      <c r="C11" s="169"/>
      <c r="D11" s="169"/>
      <c r="E11" s="169"/>
      <c r="F11" s="174"/>
      <c r="G11" s="1"/>
      <c r="H11" s="173" t="str">
        <f>CYCLEMENU!G11</f>
        <v>Fruit</v>
      </c>
      <c r="I11" s="169"/>
      <c r="J11" s="169"/>
      <c r="K11" s="169"/>
      <c r="L11" s="174"/>
      <c r="M11" s="1"/>
      <c r="N11" s="173" t="str">
        <f>CYCLEMENU!L11</f>
        <v>Fruit </v>
      </c>
      <c r="O11" s="169"/>
      <c r="P11" s="169"/>
      <c r="Q11" s="169"/>
      <c r="R11" s="174"/>
      <c r="T11" s="173" t="str">
        <f>CYCLEMENU!Q11</f>
        <v>Fruit</v>
      </c>
      <c r="U11" s="169"/>
      <c r="V11" s="169"/>
      <c r="W11" s="169"/>
      <c r="X11" s="174"/>
      <c r="Z11" s="168" t="str">
        <f>CYCLEMENU!V11</f>
        <v>Fruit</v>
      </c>
      <c r="AA11" s="169"/>
      <c r="AB11" s="169"/>
      <c r="AC11" s="169"/>
      <c r="AD11" s="170"/>
    </row>
    <row r="12" spans="1:34" ht="14.25" thickBot="1" thickTop="1">
      <c r="A12" s="161"/>
      <c r="B12" s="180" t="str">
        <f>CYCLEMENU!B12</f>
        <v>Milk</v>
      </c>
      <c r="C12" s="169"/>
      <c r="D12" s="169"/>
      <c r="E12" s="169"/>
      <c r="F12" s="174"/>
      <c r="G12" s="1"/>
      <c r="H12" s="173" t="str">
        <f>CYCLEMENU!G12</f>
        <v>Milk</v>
      </c>
      <c r="I12" s="169"/>
      <c r="J12" s="169"/>
      <c r="K12" s="169"/>
      <c r="L12" s="174"/>
      <c r="M12" s="1"/>
      <c r="N12" s="173" t="str">
        <f>CYCLEMENU!L12</f>
        <v>Milk</v>
      </c>
      <c r="O12" s="169"/>
      <c r="P12" s="169"/>
      <c r="Q12" s="169"/>
      <c r="R12" s="174"/>
      <c r="T12" s="173" t="str">
        <f>CYCLEMENU!Q12</f>
        <v>Milk</v>
      </c>
      <c r="U12" s="169"/>
      <c r="V12" s="169"/>
      <c r="W12" s="169"/>
      <c r="X12" s="174"/>
      <c r="Z12" s="168">
        <f>CYCLEMENU!V12</f>
        <v>0</v>
      </c>
      <c r="AA12" s="169"/>
      <c r="AB12" s="169"/>
      <c r="AC12" s="169"/>
      <c r="AD12" s="169"/>
      <c r="AE12" s="162" t="s">
        <v>76</v>
      </c>
      <c r="AF12" s="163"/>
      <c r="AG12" s="163"/>
      <c r="AH12" s="164"/>
    </row>
    <row r="13" spans="1:34" ht="39" thickTop="1">
      <c r="A13" s="57" t="s">
        <v>40</v>
      </c>
      <c r="B13" s="54" t="s">
        <v>41</v>
      </c>
      <c r="C13" s="44" t="s">
        <v>43</v>
      </c>
      <c r="D13" s="44" t="s">
        <v>44</v>
      </c>
      <c r="E13" s="44" t="s">
        <v>42</v>
      </c>
      <c r="F13" s="45" t="s">
        <v>45</v>
      </c>
      <c r="G13" s="7"/>
      <c r="H13" s="52" t="s">
        <v>41</v>
      </c>
      <c r="I13" s="44" t="s">
        <v>43</v>
      </c>
      <c r="J13" s="44" t="s">
        <v>44</v>
      </c>
      <c r="K13" s="44" t="s">
        <v>42</v>
      </c>
      <c r="L13" s="45" t="s">
        <v>45</v>
      </c>
      <c r="M13" s="7"/>
      <c r="N13" s="52" t="s">
        <v>41</v>
      </c>
      <c r="O13" s="44" t="s">
        <v>43</v>
      </c>
      <c r="P13" s="44" t="s">
        <v>44</v>
      </c>
      <c r="Q13" s="44" t="s">
        <v>42</v>
      </c>
      <c r="R13" s="45" t="s">
        <v>45</v>
      </c>
      <c r="S13" s="7"/>
      <c r="T13" s="52" t="s">
        <v>41</v>
      </c>
      <c r="U13" s="44" t="s">
        <v>43</v>
      </c>
      <c r="V13" s="44" t="s">
        <v>44</v>
      </c>
      <c r="W13" s="44" t="s">
        <v>42</v>
      </c>
      <c r="X13" s="45" t="s">
        <v>45</v>
      </c>
      <c r="Y13" s="7"/>
      <c r="Z13" s="52" t="s">
        <v>41</v>
      </c>
      <c r="AA13" s="44" t="s">
        <v>43</v>
      </c>
      <c r="AB13" s="44" t="s">
        <v>44</v>
      </c>
      <c r="AC13" s="44" t="s">
        <v>42</v>
      </c>
      <c r="AD13" s="45" t="s">
        <v>45</v>
      </c>
      <c r="AE13" s="66" t="s">
        <v>75</v>
      </c>
      <c r="AF13" s="16" t="s">
        <v>77</v>
      </c>
      <c r="AG13" s="15" t="s">
        <v>74</v>
      </c>
      <c r="AH13" s="19" t="s">
        <v>77</v>
      </c>
    </row>
    <row r="14" spans="1:34" ht="12.75">
      <c r="A14" s="58" t="s">
        <v>30</v>
      </c>
      <c r="B14" s="55" t="s">
        <v>128</v>
      </c>
      <c r="C14" s="43">
        <v>1</v>
      </c>
      <c r="D14" s="43"/>
      <c r="E14" s="43"/>
      <c r="F14" s="47">
        <v>2</v>
      </c>
      <c r="H14" s="46" t="s">
        <v>25</v>
      </c>
      <c r="I14" s="43"/>
      <c r="J14" s="43">
        <v>1</v>
      </c>
      <c r="K14" s="43"/>
      <c r="L14" s="47">
        <v>2</v>
      </c>
      <c r="N14" s="46" t="s">
        <v>106</v>
      </c>
      <c r="O14" s="43"/>
      <c r="P14" s="43">
        <v>1</v>
      </c>
      <c r="Q14" s="43"/>
      <c r="R14" s="47">
        <v>2</v>
      </c>
      <c r="T14" s="46" t="str">
        <f>T4</f>
        <v>Baked Chicken Drumstick</v>
      </c>
      <c r="U14" s="43"/>
      <c r="V14" s="43">
        <v>1</v>
      </c>
      <c r="W14" s="43"/>
      <c r="X14" s="47">
        <v>2</v>
      </c>
      <c r="Z14" s="46" t="s">
        <v>131</v>
      </c>
      <c r="AA14" s="43"/>
      <c r="AB14" s="43">
        <v>1</v>
      </c>
      <c r="AC14" s="43"/>
      <c r="AD14" s="47">
        <v>2</v>
      </c>
      <c r="AE14" s="67"/>
      <c r="AF14" s="17"/>
      <c r="AG14" s="11">
        <f>SUM(F14+L14+R14+X14+AD14)</f>
        <v>10</v>
      </c>
      <c r="AH14" s="20"/>
    </row>
    <row r="15" spans="1:34" ht="12.75">
      <c r="A15" s="58"/>
      <c r="B15" s="55"/>
      <c r="C15" s="43"/>
      <c r="D15" s="43"/>
      <c r="E15" s="43"/>
      <c r="F15" s="47"/>
      <c r="H15" s="46" t="s">
        <v>57</v>
      </c>
      <c r="I15" s="43"/>
      <c r="J15" s="51">
        <v>1</v>
      </c>
      <c r="K15" s="43"/>
      <c r="L15" s="53">
        <v>2</v>
      </c>
      <c r="N15" s="46"/>
      <c r="O15" s="43"/>
      <c r="P15" s="43"/>
      <c r="Q15" s="43"/>
      <c r="R15" s="47"/>
      <c r="T15" s="46" t="s">
        <v>105</v>
      </c>
      <c r="U15" s="43"/>
      <c r="V15" s="64"/>
      <c r="W15" s="43"/>
      <c r="X15" s="65"/>
      <c r="Z15" s="46"/>
      <c r="AA15" s="43"/>
      <c r="AB15" s="43"/>
      <c r="AC15" s="43"/>
      <c r="AD15" s="47"/>
      <c r="AE15" s="67"/>
      <c r="AF15" s="17"/>
      <c r="AG15" s="11"/>
      <c r="AH15" s="20"/>
    </row>
    <row r="16" spans="1:34" ht="12.75">
      <c r="A16" s="58"/>
      <c r="B16" s="55"/>
      <c r="C16" s="43"/>
      <c r="D16" s="43"/>
      <c r="E16" s="43"/>
      <c r="F16" s="47"/>
      <c r="H16" s="46"/>
      <c r="I16" s="43"/>
      <c r="J16" s="43"/>
      <c r="K16" s="43"/>
      <c r="L16" s="47"/>
      <c r="N16" s="46"/>
      <c r="O16" s="43"/>
      <c r="P16" s="43"/>
      <c r="Q16" s="43"/>
      <c r="R16" s="47"/>
      <c r="T16" s="46"/>
      <c r="U16" s="43"/>
      <c r="V16" s="43"/>
      <c r="W16" s="43"/>
      <c r="X16" s="47"/>
      <c r="Z16" s="46"/>
      <c r="AA16" s="43"/>
      <c r="AB16" s="43"/>
      <c r="AC16" s="43"/>
      <c r="AD16" s="47"/>
      <c r="AE16" s="67"/>
      <c r="AF16" s="17"/>
      <c r="AG16" s="11">
        <f>SUM(AG14:AG15)</f>
        <v>10</v>
      </c>
      <c r="AH16" s="20">
        <v>9</v>
      </c>
    </row>
    <row r="17" spans="1:34" ht="12.75">
      <c r="A17" s="58" t="s">
        <v>69</v>
      </c>
      <c r="B17" s="55"/>
      <c r="C17" s="43"/>
      <c r="D17" s="43"/>
      <c r="E17" s="43"/>
      <c r="F17" s="47"/>
      <c r="H17" s="46"/>
      <c r="I17" s="43"/>
      <c r="J17" s="43"/>
      <c r="K17" s="43"/>
      <c r="L17" s="47"/>
      <c r="N17" s="46"/>
      <c r="O17" s="43"/>
      <c r="P17" s="43"/>
      <c r="Q17" s="43"/>
      <c r="R17" s="47"/>
      <c r="T17" s="46"/>
      <c r="U17" s="43"/>
      <c r="V17" s="43"/>
      <c r="W17" s="43"/>
      <c r="X17" s="47"/>
      <c r="Z17" s="46"/>
      <c r="AA17" s="43"/>
      <c r="AB17" s="43"/>
      <c r="AC17" s="43"/>
      <c r="AD17" s="47"/>
      <c r="AE17" s="67">
        <f>SUM(AE18:AE22)</f>
        <v>3.125</v>
      </c>
      <c r="AF17" s="17">
        <v>3.75</v>
      </c>
      <c r="AG17" s="11"/>
      <c r="AH17" s="20"/>
    </row>
    <row r="18" spans="1:34" ht="12.75">
      <c r="A18" s="59" t="s">
        <v>70</v>
      </c>
      <c r="B18" s="55" t="s">
        <v>3</v>
      </c>
      <c r="C18" s="43">
        <v>0.5</v>
      </c>
      <c r="D18" s="43"/>
      <c r="E18" s="43">
        <v>0.5</v>
      </c>
      <c r="F18" s="47"/>
      <c r="H18" s="46"/>
      <c r="I18" s="43"/>
      <c r="J18" s="43"/>
      <c r="K18" s="43"/>
      <c r="L18" s="47"/>
      <c r="N18" s="46"/>
      <c r="O18" s="43"/>
      <c r="P18" s="43"/>
      <c r="Q18" s="43"/>
      <c r="R18" s="47"/>
      <c r="T18" s="46"/>
      <c r="U18" s="43"/>
      <c r="V18" s="43"/>
      <c r="W18" s="43"/>
      <c r="X18" s="47"/>
      <c r="Z18" s="46"/>
      <c r="AA18" s="43"/>
      <c r="AB18" s="43"/>
      <c r="AC18" s="43"/>
      <c r="AD18" s="47"/>
      <c r="AE18" s="67">
        <f>SUM(E18+K18+Q18+W18+AC18)</f>
        <v>0.5</v>
      </c>
      <c r="AF18" s="17">
        <v>0.5</v>
      </c>
      <c r="AG18" s="11"/>
      <c r="AH18" s="20"/>
    </row>
    <row r="19" spans="1:34" ht="12.75">
      <c r="A19" s="59" t="s">
        <v>31</v>
      </c>
      <c r="B19" s="55" t="s">
        <v>129</v>
      </c>
      <c r="C19" s="43">
        <v>0.25</v>
      </c>
      <c r="D19" s="43"/>
      <c r="E19" s="43">
        <v>0.25</v>
      </c>
      <c r="F19" s="47"/>
      <c r="H19" s="46" t="s">
        <v>130</v>
      </c>
      <c r="I19" s="43">
        <v>0.25</v>
      </c>
      <c r="J19" s="43"/>
      <c r="K19" s="43">
        <v>0.25</v>
      </c>
      <c r="L19" s="47"/>
      <c r="N19" s="46"/>
      <c r="O19" s="43"/>
      <c r="P19" s="43"/>
      <c r="Q19" s="43"/>
      <c r="R19" s="47"/>
      <c r="T19" s="46"/>
      <c r="U19" s="43"/>
      <c r="V19" s="43"/>
      <c r="W19" s="43"/>
      <c r="X19" s="47"/>
      <c r="Z19" s="46" t="s">
        <v>133</v>
      </c>
      <c r="AA19" s="43"/>
      <c r="AB19" s="43">
        <v>0.5</v>
      </c>
      <c r="AC19" s="43">
        <v>0.5</v>
      </c>
      <c r="AD19" s="47"/>
      <c r="AE19" s="67">
        <f>SUM(E19+K19+Q19+W19+AC19)</f>
        <v>1</v>
      </c>
      <c r="AF19" s="17">
        <v>0.75</v>
      </c>
      <c r="AG19" s="11"/>
      <c r="AH19" s="20"/>
    </row>
    <row r="20" spans="1:34" ht="12.75">
      <c r="A20" s="59" t="s">
        <v>33</v>
      </c>
      <c r="B20" s="55"/>
      <c r="C20" s="43"/>
      <c r="D20" s="43"/>
      <c r="E20" s="43"/>
      <c r="F20" s="47"/>
      <c r="H20" s="46" t="s">
        <v>28</v>
      </c>
      <c r="I20" s="43">
        <v>0.5</v>
      </c>
      <c r="J20" s="43"/>
      <c r="K20" s="43">
        <v>0.5</v>
      </c>
      <c r="L20" s="47"/>
      <c r="N20" s="46"/>
      <c r="O20" s="43"/>
      <c r="P20" s="43"/>
      <c r="Q20" s="43"/>
      <c r="R20" s="47"/>
      <c r="T20" s="46"/>
      <c r="U20" s="43"/>
      <c r="V20" s="43"/>
      <c r="W20" s="43"/>
      <c r="X20" s="47"/>
      <c r="Z20" s="46"/>
      <c r="AA20" s="43"/>
      <c r="AB20" s="43"/>
      <c r="AC20" s="43"/>
      <c r="AD20" s="47"/>
      <c r="AE20" s="67">
        <f>SUM(E20+K20+Q20+W20+AC20)</f>
        <v>0.5</v>
      </c>
      <c r="AF20" s="17">
        <v>0.5</v>
      </c>
      <c r="AG20" s="11"/>
      <c r="AH20" s="20"/>
    </row>
    <row r="21" spans="1:34" ht="12.75">
      <c r="A21" s="59" t="s">
        <v>32</v>
      </c>
      <c r="B21" s="55"/>
      <c r="C21" s="43"/>
      <c r="D21" s="43"/>
      <c r="E21" s="43"/>
      <c r="F21" s="47"/>
      <c r="H21" s="46"/>
      <c r="I21" s="43"/>
      <c r="J21" s="43"/>
      <c r="K21" s="43"/>
      <c r="L21" s="47"/>
      <c r="M21" s="8"/>
      <c r="N21" s="46" t="s">
        <v>99</v>
      </c>
      <c r="O21" s="43">
        <v>0.25</v>
      </c>
      <c r="P21" s="43"/>
      <c r="Q21" s="43">
        <v>0.25</v>
      </c>
      <c r="R21" s="47"/>
      <c r="T21" s="46" t="s">
        <v>136</v>
      </c>
      <c r="U21" s="43">
        <v>0.25</v>
      </c>
      <c r="V21" s="43"/>
      <c r="W21" s="43">
        <v>0.25</v>
      </c>
      <c r="X21" s="47"/>
      <c r="Z21" s="46"/>
      <c r="AA21" s="43"/>
      <c r="AB21" s="43"/>
      <c r="AC21" s="43"/>
      <c r="AD21" s="47"/>
      <c r="AE21" s="67">
        <f>SUM(E21+K21+Q21+W21+AC21)</f>
        <v>0.5</v>
      </c>
      <c r="AF21" s="17">
        <v>0.5</v>
      </c>
      <c r="AG21" s="11"/>
      <c r="AH21" s="20"/>
    </row>
    <row r="22" spans="1:34" ht="12.75">
      <c r="A22" s="59" t="s">
        <v>34</v>
      </c>
      <c r="B22" s="55"/>
      <c r="C22" s="43"/>
      <c r="D22" s="43"/>
      <c r="E22" s="43"/>
      <c r="F22" s="47"/>
      <c r="H22" s="46" t="s">
        <v>192</v>
      </c>
      <c r="I22" s="43">
        <v>0.25</v>
      </c>
      <c r="J22" s="43"/>
      <c r="K22" s="43">
        <v>0.125</v>
      </c>
      <c r="L22" s="47"/>
      <c r="N22" s="46"/>
      <c r="O22" s="43"/>
      <c r="P22" s="43"/>
      <c r="Q22" s="43"/>
      <c r="R22" s="47"/>
      <c r="T22" s="46"/>
      <c r="U22" s="43"/>
      <c r="V22" s="43"/>
      <c r="W22" s="43"/>
      <c r="X22" s="47"/>
      <c r="Z22" s="46" t="s">
        <v>132</v>
      </c>
      <c r="AA22" s="43">
        <v>0.5</v>
      </c>
      <c r="AB22" s="43"/>
      <c r="AC22" s="43">
        <v>0.5</v>
      </c>
      <c r="AD22" s="47"/>
      <c r="AE22" s="67">
        <f>SUM(E22+K22+Q22+W22+AC22)</f>
        <v>0.625</v>
      </c>
      <c r="AF22" s="17">
        <v>0.5</v>
      </c>
      <c r="AG22" s="11"/>
      <c r="AH22" s="20"/>
    </row>
    <row r="23" spans="1:34" ht="12.75">
      <c r="A23" s="59"/>
      <c r="B23" s="55"/>
      <c r="C23" s="43"/>
      <c r="D23" s="43"/>
      <c r="E23" s="43"/>
      <c r="F23" s="47"/>
      <c r="H23" s="46"/>
      <c r="I23" s="43"/>
      <c r="J23" s="43"/>
      <c r="K23" s="43"/>
      <c r="L23" s="47"/>
      <c r="N23" s="46"/>
      <c r="O23" s="43"/>
      <c r="P23" s="43"/>
      <c r="Q23" s="43"/>
      <c r="R23" s="47"/>
      <c r="T23" s="46"/>
      <c r="U23" s="43"/>
      <c r="V23" s="43"/>
      <c r="W23" s="43"/>
      <c r="X23" s="47"/>
      <c r="Z23" s="46"/>
      <c r="AA23" s="43"/>
      <c r="AB23" s="43"/>
      <c r="AC23" s="43"/>
      <c r="AD23" s="47"/>
      <c r="AE23" s="67"/>
      <c r="AF23" s="17"/>
      <c r="AG23" s="11"/>
      <c r="AH23" s="20"/>
    </row>
    <row r="24" spans="1:34" ht="12.75">
      <c r="A24" s="58" t="s">
        <v>35</v>
      </c>
      <c r="B24" s="55" t="s">
        <v>107</v>
      </c>
      <c r="C24" s="43">
        <v>1</v>
      </c>
      <c r="D24" s="43"/>
      <c r="E24" s="43"/>
      <c r="F24" s="47">
        <v>2</v>
      </c>
      <c r="H24" s="46" t="s">
        <v>108</v>
      </c>
      <c r="I24" s="43"/>
      <c r="J24" s="43">
        <v>1</v>
      </c>
      <c r="K24" s="43"/>
      <c r="L24" s="47">
        <v>1.5</v>
      </c>
      <c r="N24" s="62" t="s">
        <v>109</v>
      </c>
      <c r="O24" s="61"/>
      <c r="P24" s="61">
        <v>1</v>
      </c>
      <c r="Q24" s="61"/>
      <c r="R24" s="63">
        <v>2</v>
      </c>
      <c r="S24" s="26"/>
      <c r="T24" s="46" t="s">
        <v>26</v>
      </c>
      <c r="U24" s="43">
        <v>0.5</v>
      </c>
      <c r="V24" s="43"/>
      <c r="W24" s="43"/>
      <c r="X24" s="47">
        <v>1</v>
      </c>
      <c r="Z24" s="62" t="s">
        <v>150</v>
      </c>
      <c r="AA24" s="61"/>
      <c r="AB24" s="61">
        <v>2</v>
      </c>
      <c r="AC24" s="61"/>
      <c r="AD24" s="63">
        <v>2</v>
      </c>
      <c r="AE24" s="67"/>
      <c r="AF24" s="17"/>
      <c r="AG24" s="11">
        <f>SUM(F24+L24+R24+X24+AD24)</f>
        <v>8.5</v>
      </c>
      <c r="AH24" s="20"/>
    </row>
    <row r="25" spans="1:34" ht="12.75">
      <c r="A25" s="58"/>
      <c r="B25" s="55"/>
      <c r="C25" s="43"/>
      <c r="D25" s="43"/>
      <c r="E25" s="43"/>
      <c r="F25" s="47"/>
      <c r="H25" s="46" t="s">
        <v>226</v>
      </c>
      <c r="I25" s="43"/>
      <c r="J25" s="43">
        <v>0.5</v>
      </c>
      <c r="K25" s="43"/>
      <c r="L25" s="47">
        <v>1</v>
      </c>
      <c r="N25" s="46"/>
      <c r="O25" s="43"/>
      <c r="P25" s="43"/>
      <c r="Q25" s="43"/>
      <c r="R25" s="47"/>
      <c r="T25" s="46"/>
      <c r="U25" s="43"/>
      <c r="V25" s="43"/>
      <c r="W25" s="43"/>
      <c r="X25" s="47"/>
      <c r="Z25" s="46"/>
      <c r="AA25" s="43"/>
      <c r="AB25" s="43"/>
      <c r="AC25" s="43"/>
      <c r="AD25" s="47"/>
      <c r="AE25" s="67"/>
      <c r="AF25" s="17"/>
      <c r="AG25" s="11">
        <f>SUM(F25+L25+R25+X25+AD25)</f>
        <v>1</v>
      </c>
      <c r="AH25" s="20"/>
    </row>
    <row r="26" spans="1:34" ht="12.75">
      <c r="A26" s="58"/>
      <c r="B26" s="55"/>
      <c r="C26" s="43"/>
      <c r="D26" s="43"/>
      <c r="E26" s="43"/>
      <c r="F26" s="47"/>
      <c r="H26" s="46"/>
      <c r="I26" s="43"/>
      <c r="J26" s="43"/>
      <c r="K26" s="43"/>
      <c r="L26" s="47"/>
      <c r="N26" s="46"/>
      <c r="O26" s="43"/>
      <c r="P26" s="43"/>
      <c r="Q26" s="43"/>
      <c r="R26" s="47"/>
      <c r="T26" s="46"/>
      <c r="U26" s="43"/>
      <c r="V26" s="43"/>
      <c r="W26" s="43"/>
      <c r="X26" s="47"/>
      <c r="Z26" s="46"/>
      <c r="AA26" s="43"/>
      <c r="AB26" s="43"/>
      <c r="AC26" s="43"/>
      <c r="AD26" s="47"/>
      <c r="AE26" s="67"/>
      <c r="AF26" s="17"/>
      <c r="AG26" s="11">
        <f>SUM(AG24:AG25)</f>
        <v>9.5</v>
      </c>
      <c r="AH26" s="20">
        <v>9</v>
      </c>
    </row>
    <row r="27" spans="1:34" ht="12.75">
      <c r="A27" s="58"/>
      <c r="B27" s="55"/>
      <c r="C27" s="43"/>
      <c r="D27" s="43"/>
      <c r="E27" s="43"/>
      <c r="F27" s="47"/>
      <c r="H27" s="46"/>
      <c r="I27" s="43"/>
      <c r="J27" s="43"/>
      <c r="K27" s="43"/>
      <c r="L27" s="47"/>
      <c r="N27" s="46"/>
      <c r="O27" s="43"/>
      <c r="P27" s="43"/>
      <c r="Q27" s="43"/>
      <c r="R27" s="47"/>
      <c r="T27" s="46"/>
      <c r="U27" s="43"/>
      <c r="V27" s="43"/>
      <c r="W27" s="43"/>
      <c r="X27" s="47"/>
      <c r="Z27" s="46"/>
      <c r="AA27" s="43"/>
      <c r="AB27" s="43"/>
      <c r="AC27" s="43"/>
      <c r="AD27" s="47"/>
      <c r="AE27" s="67"/>
      <c r="AF27" s="17"/>
      <c r="AG27" s="11"/>
      <c r="AH27" s="20"/>
    </row>
    <row r="28" spans="1:34" ht="12.75">
      <c r="A28" s="58" t="s">
        <v>1</v>
      </c>
      <c r="B28" s="55" t="s">
        <v>71</v>
      </c>
      <c r="C28" s="43">
        <v>0.5</v>
      </c>
      <c r="D28" s="43"/>
      <c r="E28" s="43">
        <v>0.5</v>
      </c>
      <c r="F28" s="47"/>
      <c r="H28" s="46" t="s">
        <v>71</v>
      </c>
      <c r="I28" s="43">
        <v>0.5</v>
      </c>
      <c r="J28" s="43"/>
      <c r="K28" s="43">
        <v>0.5</v>
      </c>
      <c r="L28" s="47"/>
      <c r="N28" s="46" t="s">
        <v>71</v>
      </c>
      <c r="O28" s="43">
        <v>0.5</v>
      </c>
      <c r="P28" s="43"/>
      <c r="Q28" s="43">
        <v>0.5</v>
      </c>
      <c r="R28" s="47"/>
      <c r="T28" s="46" t="s">
        <v>71</v>
      </c>
      <c r="U28" s="43">
        <v>0.5</v>
      </c>
      <c r="V28" s="43"/>
      <c r="W28" s="43">
        <v>0.5</v>
      </c>
      <c r="X28" s="47"/>
      <c r="Z28" s="46" t="s">
        <v>71</v>
      </c>
      <c r="AA28" s="43">
        <v>0.5</v>
      </c>
      <c r="AB28" s="43"/>
      <c r="AC28" s="43">
        <v>0.5</v>
      </c>
      <c r="AD28" s="47"/>
      <c r="AE28" s="67">
        <f>SUM(E28+K28+Q28+W28+AC28)</f>
        <v>2.5</v>
      </c>
      <c r="AF28" s="17">
        <v>2.5</v>
      </c>
      <c r="AG28" s="11"/>
      <c r="AH28" s="20"/>
    </row>
    <row r="29" spans="1:34" ht="12.75">
      <c r="A29" s="58" t="s">
        <v>2</v>
      </c>
      <c r="B29" s="55"/>
      <c r="C29" s="43">
        <v>0.5</v>
      </c>
      <c r="D29" s="43"/>
      <c r="E29" s="43">
        <v>0.5</v>
      </c>
      <c r="F29" s="47"/>
      <c r="H29" s="46" t="s">
        <v>2</v>
      </c>
      <c r="I29" s="43">
        <v>0.5</v>
      </c>
      <c r="J29" s="43"/>
      <c r="K29" s="43">
        <v>0.5</v>
      </c>
      <c r="L29" s="47"/>
      <c r="N29" s="46" t="s">
        <v>2</v>
      </c>
      <c r="O29" s="43">
        <v>0.5</v>
      </c>
      <c r="P29" s="43"/>
      <c r="Q29" s="43">
        <v>0.5</v>
      </c>
      <c r="R29" s="47"/>
      <c r="T29" s="46" t="s">
        <v>2</v>
      </c>
      <c r="U29" s="43">
        <v>0.5</v>
      </c>
      <c r="V29" s="43"/>
      <c r="W29" s="43">
        <v>0.5</v>
      </c>
      <c r="X29" s="47"/>
      <c r="Z29" s="46" t="s">
        <v>2</v>
      </c>
      <c r="AA29" s="43">
        <v>0.5</v>
      </c>
      <c r="AB29" s="43"/>
      <c r="AC29" s="43">
        <v>0.5</v>
      </c>
      <c r="AD29" s="47"/>
      <c r="AE29" s="67">
        <f>SUM(E29+K29+Q29+W29+AC29)</f>
        <v>2.5</v>
      </c>
      <c r="AF29" s="17">
        <v>2.5</v>
      </c>
      <c r="AG29" s="11"/>
      <c r="AH29" s="20"/>
    </row>
    <row r="30" spans="1:34" ht="12.75">
      <c r="A30" s="58"/>
      <c r="B30" s="55"/>
      <c r="C30" s="43"/>
      <c r="D30" s="43"/>
      <c r="E30" s="43"/>
      <c r="F30" s="47"/>
      <c r="H30" s="46"/>
      <c r="I30" s="43"/>
      <c r="J30" s="43"/>
      <c r="K30" s="43"/>
      <c r="L30" s="47"/>
      <c r="N30" s="46"/>
      <c r="O30" s="43"/>
      <c r="P30" s="43"/>
      <c r="Q30" s="43"/>
      <c r="R30" s="47"/>
      <c r="T30" s="46"/>
      <c r="U30" s="43"/>
      <c r="V30" s="43"/>
      <c r="W30" s="43"/>
      <c r="X30" s="47"/>
      <c r="Z30" s="46"/>
      <c r="AA30" s="43"/>
      <c r="AB30" s="43"/>
      <c r="AC30" s="43"/>
      <c r="AD30" s="47"/>
      <c r="AE30" s="67"/>
      <c r="AF30" s="17"/>
      <c r="AG30" s="11"/>
      <c r="AH30" s="20"/>
    </row>
    <row r="31" spans="1:34" ht="13.5" thickBot="1">
      <c r="A31" s="58" t="s">
        <v>73</v>
      </c>
      <c r="B31" s="55"/>
      <c r="C31" s="43"/>
      <c r="D31" s="43"/>
      <c r="E31" s="43"/>
      <c r="F31" s="47"/>
      <c r="H31" s="46" t="s">
        <v>39</v>
      </c>
      <c r="I31" s="43">
        <v>0.125</v>
      </c>
      <c r="J31" s="43"/>
      <c r="K31" s="43"/>
      <c r="L31" s="47"/>
      <c r="N31" s="46"/>
      <c r="O31" s="43"/>
      <c r="P31" s="43"/>
      <c r="Q31" s="43"/>
      <c r="R31" s="47"/>
      <c r="T31" s="46" t="s">
        <v>37</v>
      </c>
      <c r="U31" s="43">
        <v>0.25</v>
      </c>
      <c r="V31" s="43"/>
      <c r="W31" s="43"/>
      <c r="X31" s="47"/>
      <c r="Z31" s="46"/>
      <c r="AA31" s="43">
        <v>0.25</v>
      </c>
      <c r="AB31" s="43"/>
      <c r="AC31" s="43"/>
      <c r="AD31" s="47"/>
      <c r="AE31" s="68"/>
      <c r="AF31" s="18"/>
      <c r="AG31" s="13"/>
      <c r="AH31" s="21"/>
    </row>
    <row r="32" spans="1:30" ht="13.5" thickTop="1">
      <c r="A32" s="58"/>
      <c r="B32" s="55"/>
      <c r="C32" s="43"/>
      <c r="D32" s="43"/>
      <c r="E32" s="43"/>
      <c r="F32" s="47"/>
      <c r="H32" s="46"/>
      <c r="I32" s="43"/>
      <c r="J32" s="43"/>
      <c r="K32" s="43"/>
      <c r="L32" s="47"/>
      <c r="N32" s="46"/>
      <c r="O32" s="43"/>
      <c r="P32" s="43"/>
      <c r="Q32" s="43"/>
      <c r="R32" s="47"/>
      <c r="T32" s="46" t="s">
        <v>110</v>
      </c>
      <c r="U32" s="43">
        <v>0.25</v>
      </c>
      <c r="V32" s="43"/>
      <c r="W32" s="43"/>
      <c r="X32" s="47"/>
      <c r="Z32" s="46"/>
      <c r="AA32" s="43"/>
      <c r="AB32" s="43"/>
      <c r="AC32" s="43"/>
      <c r="AD32" s="47"/>
    </row>
    <row r="33" spans="1:30" ht="12.75">
      <c r="A33" s="58"/>
      <c r="B33" s="55"/>
      <c r="C33" s="43"/>
      <c r="D33" s="43"/>
      <c r="E33" s="43"/>
      <c r="F33" s="47"/>
      <c r="H33" s="46"/>
      <c r="I33" s="43"/>
      <c r="J33" s="43"/>
      <c r="K33" s="43"/>
      <c r="L33" s="47"/>
      <c r="N33" s="46"/>
      <c r="O33" s="43"/>
      <c r="P33" s="43"/>
      <c r="Q33" s="43"/>
      <c r="R33" s="47"/>
      <c r="T33" s="46"/>
      <c r="U33" s="43"/>
      <c r="V33" s="43"/>
      <c r="W33" s="43"/>
      <c r="X33" s="47"/>
      <c r="Z33" s="46"/>
      <c r="AA33" s="43"/>
      <c r="AB33" s="43"/>
      <c r="AC33" s="43"/>
      <c r="AD33" s="47"/>
    </row>
    <row r="34" spans="1:30" ht="13.5" thickBot="1">
      <c r="A34" s="60"/>
      <c r="B34" s="56"/>
      <c r="C34" s="49"/>
      <c r="D34" s="49"/>
      <c r="E34" s="49"/>
      <c r="F34" s="50"/>
      <c r="H34" s="48"/>
      <c r="I34" s="49"/>
      <c r="J34" s="49"/>
      <c r="K34" s="49"/>
      <c r="L34" s="50"/>
      <c r="N34" s="48"/>
      <c r="O34" s="49"/>
      <c r="P34" s="49"/>
      <c r="Q34" s="49"/>
      <c r="R34" s="50"/>
      <c r="T34" s="48"/>
      <c r="U34" s="49"/>
      <c r="V34" s="49"/>
      <c r="W34" s="49"/>
      <c r="X34" s="50"/>
      <c r="Z34" s="48"/>
      <c r="AA34" s="49"/>
      <c r="AB34" s="49"/>
      <c r="AC34" s="49"/>
      <c r="AD34" s="50"/>
    </row>
  </sheetData>
  <sheetProtection/>
  <mergeCells count="52">
    <mergeCell ref="H7:L7"/>
    <mergeCell ref="H9:L9"/>
    <mergeCell ref="H10:L10"/>
    <mergeCell ref="H11:L11"/>
    <mergeCell ref="B8:F8"/>
    <mergeCell ref="H8:L8"/>
    <mergeCell ref="B12:F12"/>
    <mergeCell ref="B11:F11"/>
    <mergeCell ref="B10:F10"/>
    <mergeCell ref="H12:L12"/>
    <mergeCell ref="B9:F9"/>
    <mergeCell ref="N12:R12"/>
    <mergeCell ref="T10:X10"/>
    <mergeCell ref="T8:X8"/>
    <mergeCell ref="B6:F6"/>
    <mergeCell ref="B5:F5"/>
    <mergeCell ref="B4:F4"/>
    <mergeCell ref="H4:L4"/>
    <mergeCell ref="H5:L5"/>
    <mergeCell ref="H6:L6"/>
    <mergeCell ref="N8:R8"/>
    <mergeCell ref="B7:F7"/>
    <mergeCell ref="T12:X12"/>
    <mergeCell ref="N4:R4"/>
    <mergeCell ref="Z3:AD3"/>
    <mergeCell ref="N11:R11"/>
    <mergeCell ref="N5:R5"/>
    <mergeCell ref="N6:R6"/>
    <mergeCell ref="N7:R7"/>
    <mergeCell ref="N9:R9"/>
    <mergeCell ref="N10:R10"/>
    <mergeCell ref="T4:X4"/>
    <mergeCell ref="Z4:AD4"/>
    <mergeCell ref="Z5:AD5"/>
    <mergeCell ref="Z6:AD6"/>
    <mergeCell ref="Z7:AD7"/>
    <mergeCell ref="Z8:AC8"/>
    <mergeCell ref="T11:X11"/>
    <mergeCell ref="T5:X5"/>
    <mergeCell ref="T6:X6"/>
    <mergeCell ref="T7:X7"/>
    <mergeCell ref="T9:X9"/>
    <mergeCell ref="A3:A12"/>
    <mergeCell ref="AE12:AH12"/>
    <mergeCell ref="B3:F3"/>
    <mergeCell ref="H3:L3"/>
    <mergeCell ref="N3:R3"/>
    <mergeCell ref="T3:X3"/>
    <mergeCell ref="Z9:AD9"/>
    <mergeCell ref="Z10:AD10"/>
    <mergeCell ref="Z11:AD11"/>
    <mergeCell ref="Z12:A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R4" sqref="R4:R32"/>
    </sheetView>
  </sheetViews>
  <sheetFormatPr defaultColWidth="9.140625" defaultRowHeight="12.75"/>
  <cols>
    <col min="3" max="3" width="3.57421875" style="0" customWidth="1"/>
    <col min="5" max="5" width="6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8.140625" style="0" customWidth="1"/>
    <col min="10" max="10" width="7.57421875" style="0" customWidth="1"/>
    <col min="11" max="11" width="6.7109375" style="0" customWidth="1"/>
    <col min="16" max="16" width="7.00390625" style="0" customWidth="1"/>
    <col min="17" max="18" width="6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334" t="s">
        <v>9</v>
      </c>
      <c r="B4" s="238"/>
      <c r="C4" s="238"/>
      <c r="D4" s="273" t="s">
        <v>10</v>
      </c>
      <c r="E4" s="236"/>
      <c r="F4" s="31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335"/>
      <c r="B5" s="240"/>
      <c r="C5" s="240"/>
      <c r="D5" s="274"/>
      <c r="E5" s="275"/>
      <c r="F5" s="31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313"/>
      <c r="G6" s="204"/>
      <c r="H6" s="205"/>
      <c r="I6" s="90" t="s">
        <v>12</v>
      </c>
      <c r="J6" s="90" t="s">
        <v>13</v>
      </c>
      <c r="K6" s="90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>
        <f>CYCLEMENU!AA15</f>
        <v>0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223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WEEK2!N5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WEEK2!N6</f>
        <v>Sweet Potato Fries (R/O)</v>
      </c>
      <c r="B12" s="245"/>
      <c r="C12" s="246"/>
      <c r="D12" s="215" t="s">
        <v>184</v>
      </c>
      <c r="E12" s="215"/>
      <c r="F12" s="3">
        <v>1</v>
      </c>
      <c r="G12" s="3">
        <v>0.5</v>
      </c>
      <c r="H12" s="3" t="s">
        <v>206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171" t="str">
        <f>+WEEK2!N7</f>
        <v>Broccoli Salad (G)</v>
      </c>
      <c r="B13" s="172"/>
      <c r="C13" s="179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WEEK2!N8</f>
        <v>WG Macaroni Salad</v>
      </c>
      <c r="B17" s="245"/>
      <c r="C17" s="246"/>
      <c r="D17" s="215" t="s">
        <v>184</v>
      </c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66</v>
      </c>
      <c r="B18" s="172"/>
      <c r="C18" s="179"/>
      <c r="D18" s="215" t="s">
        <v>200</v>
      </c>
      <c r="E18" s="215"/>
      <c r="F18" s="3">
        <v>1</v>
      </c>
      <c r="G18" s="3">
        <v>1</v>
      </c>
      <c r="H18" s="3" t="s">
        <v>218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WEEK2!N10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37</v>
      </c>
      <c r="B25" s="245"/>
      <c r="C25" s="246"/>
      <c r="D25" s="215" t="s">
        <v>208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N11" sqref="N11"/>
    </sheetView>
  </sheetViews>
  <sheetFormatPr defaultColWidth="9.140625" defaultRowHeight="12.75"/>
  <cols>
    <col min="3" max="3" width="3.421875" style="0" customWidth="1"/>
    <col min="5" max="5" width="4.8515625" style="0" customWidth="1"/>
    <col min="6" max="6" width="5.28125" style="0" customWidth="1"/>
    <col min="7" max="7" width="5.8515625" style="0" customWidth="1"/>
    <col min="8" max="8" width="9.00390625" style="0" customWidth="1"/>
    <col min="9" max="9" width="7.8515625" style="0" customWidth="1"/>
    <col min="10" max="10" width="6.57421875" style="0" customWidth="1"/>
    <col min="11" max="11" width="5.8515625" style="0" customWidth="1"/>
    <col min="13" max="13" width="15.7109375" style="0" customWidth="1"/>
    <col min="16" max="16" width="5.421875" style="0" customWidth="1"/>
    <col min="17" max="17" width="5.574218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344" t="s">
        <v>20</v>
      </c>
      <c r="R4" s="347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279"/>
      <c r="Q5" s="345"/>
      <c r="R5" s="348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80"/>
      <c r="Q6" s="346"/>
      <c r="R6" s="349"/>
    </row>
    <row r="7" spans="1:18" ht="13.5" thickBot="1">
      <c r="A7" s="244" t="str">
        <f>WEEK2!T4</f>
        <v>Grilled Cheese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209</v>
      </c>
      <c r="I7" s="5"/>
      <c r="J7" s="5"/>
      <c r="K7" s="5"/>
      <c r="L7" s="247"/>
      <c r="M7" s="247"/>
      <c r="N7" s="5"/>
      <c r="O7" s="5"/>
      <c r="P7" s="5"/>
      <c r="Q7" s="92"/>
      <c r="R7" s="94"/>
    </row>
    <row r="8" spans="1:18" ht="13.5" thickBot="1">
      <c r="A8" s="244" t="str">
        <f>WEEK2!T5</f>
        <v>Grilled Ham and Cheese</v>
      </c>
      <c r="B8" s="245"/>
      <c r="C8" s="246"/>
      <c r="D8" s="215" t="s">
        <v>184</v>
      </c>
      <c r="E8" s="215"/>
      <c r="F8" s="3">
        <v>2</v>
      </c>
      <c r="G8" s="33">
        <v>1</v>
      </c>
      <c r="H8" s="33" t="s">
        <v>209</v>
      </c>
      <c r="I8" s="5"/>
      <c r="J8" s="5"/>
      <c r="K8" s="5"/>
      <c r="L8" s="215"/>
      <c r="M8" s="215"/>
      <c r="N8" s="5"/>
      <c r="O8" s="5"/>
      <c r="P8" s="5"/>
      <c r="Q8" s="92"/>
      <c r="R8" s="94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93"/>
      <c r="R9" s="95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92"/>
      <c r="R10" s="94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6"/>
    </row>
    <row r="12" spans="1:18" ht="13.5" thickBot="1">
      <c r="A12" s="244" t="str">
        <f>WEEK2!T6</f>
        <v>Coleslaw (O)</v>
      </c>
      <c r="B12" s="245"/>
      <c r="C12" s="246"/>
      <c r="D12" s="215" t="s">
        <v>210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92"/>
      <c r="R12" s="94"/>
    </row>
    <row r="13" spans="1:18" ht="13.5" thickBot="1">
      <c r="A13" s="244" t="str">
        <f>WEEK2!T7</f>
        <v>Tomato Soup (R/O)</v>
      </c>
      <c r="B13" s="245"/>
      <c r="C13" s="246"/>
      <c r="D13" s="215" t="s">
        <v>184</v>
      </c>
      <c r="E13" s="215"/>
      <c r="F13" s="3">
        <v>2</v>
      </c>
      <c r="G13" s="3">
        <v>1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92"/>
      <c r="R13" s="94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92"/>
      <c r="R14" s="94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92"/>
      <c r="R15" s="94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6"/>
    </row>
    <row r="17" spans="1:18" ht="13.5" thickBot="1">
      <c r="A17" s="244" t="str">
        <f>WEEK2!T8</f>
        <v>WG Bread</v>
      </c>
      <c r="B17" s="245"/>
      <c r="C17" s="246"/>
      <c r="D17" s="215" t="s">
        <v>200</v>
      </c>
      <c r="E17" s="215"/>
      <c r="F17" s="3">
        <v>2</v>
      </c>
      <c r="G17" s="3">
        <v>2</v>
      </c>
      <c r="H17" s="3" t="s">
        <v>202</v>
      </c>
      <c r="I17" s="5"/>
      <c r="J17" s="5"/>
      <c r="K17" s="5"/>
      <c r="L17" s="247"/>
      <c r="M17" s="247"/>
      <c r="N17" s="5"/>
      <c r="O17" s="5"/>
      <c r="P17" s="5"/>
      <c r="Q17" s="92"/>
      <c r="R17" s="94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92"/>
      <c r="R18" s="94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92"/>
      <c r="R19" s="94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6"/>
    </row>
    <row r="21" spans="1:18" ht="13.5" thickBot="1">
      <c r="A21" s="244" t="str">
        <f>WEEK2!T10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92"/>
      <c r="R21" s="94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92"/>
      <c r="R22" s="94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92"/>
      <c r="R23" s="94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96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92"/>
      <c r="R25" s="94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92"/>
      <c r="R26" s="94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92"/>
      <c r="R27" s="94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92"/>
      <c r="R28" s="94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96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92"/>
      <c r="R30" s="94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92"/>
      <c r="R31" s="94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92"/>
      <c r="R32" s="94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O11" sqref="O11"/>
    </sheetView>
  </sheetViews>
  <sheetFormatPr defaultColWidth="9.140625" defaultRowHeight="12.75"/>
  <cols>
    <col min="3" max="3" width="7.140625" style="0" customWidth="1"/>
    <col min="5" max="5" width="4.421875" style="0" customWidth="1"/>
    <col min="6" max="6" width="5.57421875" style="0" customWidth="1"/>
    <col min="7" max="8" width="6.140625" style="0" customWidth="1"/>
    <col min="9" max="9" width="7.7109375" style="0" customWidth="1"/>
    <col min="10" max="10" width="6.421875" style="0" customWidth="1"/>
    <col min="11" max="11" width="6.28125" style="0" customWidth="1"/>
    <col min="13" max="13" width="14.8515625" style="0" customWidth="1"/>
    <col min="16" max="16" width="4.8515625" style="0" customWidth="1"/>
    <col min="17" max="17" width="5.4218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279"/>
      <c r="Q5" s="279"/>
      <c r="R5" s="288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80"/>
      <c r="Q6" s="280"/>
      <c r="R6" s="289"/>
    </row>
    <row r="7" spans="1:18" ht="26.25" thickBot="1">
      <c r="A7" s="244" t="str">
        <f>WEEK2!Z4</f>
        <v>Baked Potato Bar 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72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WEEK2!Z5</f>
        <v>Ham/Cheese</v>
      </c>
      <c r="B8" s="245"/>
      <c r="C8" s="246"/>
      <c r="D8" s="215" t="s">
        <v>184</v>
      </c>
      <c r="E8" s="215"/>
      <c r="F8" s="3">
        <v>2</v>
      </c>
      <c r="G8" s="33">
        <v>1</v>
      </c>
      <c r="H8" s="33" t="s">
        <v>211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WEEK2!Z6</f>
        <v>Broccoli (G)</v>
      </c>
      <c r="B12" s="245"/>
      <c r="C12" s="246"/>
      <c r="D12" s="215" t="s">
        <v>186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WEEK2!Z7</f>
        <v>Bean Salad (L)</v>
      </c>
      <c r="B13" s="245"/>
      <c r="C13" s="246"/>
      <c r="D13" s="215" t="s">
        <v>184</v>
      </c>
      <c r="E13" s="215"/>
      <c r="F13" s="3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WEEK2!Z8</f>
        <v>WG Muffin or Quick Bread (B)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393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WEEK2!Z10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39</v>
      </c>
      <c r="B25" s="245"/>
      <c r="C25" s="246"/>
      <c r="D25" s="215" t="s">
        <v>193</v>
      </c>
      <c r="E25" s="215"/>
      <c r="F25" s="3">
        <v>1</v>
      </c>
      <c r="G25" s="3">
        <v>1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212</v>
      </c>
      <c r="B26" s="172"/>
      <c r="C26" s="179"/>
      <c r="D26" s="215" t="s">
        <v>193</v>
      </c>
      <c r="E26" s="215"/>
      <c r="F26" s="3">
        <v>1</v>
      </c>
      <c r="G26" s="3">
        <v>1</v>
      </c>
      <c r="H26" s="3" t="s">
        <v>213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T15" sqref="T15"/>
    </sheetView>
  </sheetViews>
  <sheetFormatPr defaultColWidth="9.140625" defaultRowHeight="12.75"/>
  <cols>
    <col min="3" max="3" width="6.57421875" style="0" customWidth="1"/>
    <col min="5" max="5" width="4.8515625" style="0" customWidth="1"/>
    <col min="6" max="6" width="4.7109375" style="0" customWidth="1"/>
    <col min="7" max="8" width="6.140625" style="0" customWidth="1"/>
    <col min="9" max="9" width="8.140625" style="0" customWidth="1"/>
    <col min="10" max="10" width="6.28125" style="0" customWidth="1"/>
    <col min="11" max="11" width="5.57421875" style="0" customWidth="1"/>
    <col min="13" max="13" width="13.8515625" style="0" customWidth="1"/>
    <col min="16" max="16" width="5.28125" style="0" customWidth="1"/>
    <col min="17" max="17" width="5.8515625" style="0" customWidth="1"/>
    <col min="18" max="18" width="6.71093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50" t="s">
        <v>19</v>
      </c>
      <c r="Q4" s="324" t="s">
        <v>20</v>
      </c>
      <c r="R4" s="351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25"/>
      <c r="Q5" s="325"/>
      <c r="R5" s="352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26"/>
      <c r="Q6" s="326"/>
      <c r="R6" s="353"/>
    </row>
    <row r="7" spans="1:18" ht="13.5" thickBot="1">
      <c r="A7" s="244" t="str">
        <f>WEEK3!B4</f>
        <v>WG Pasta w/ Meat Sauce</v>
      </c>
      <c r="B7" s="245"/>
      <c r="C7" s="246"/>
      <c r="D7" s="215" t="s">
        <v>184</v>
      </c>
      <c r="E7" s="215"/>
      <c r="F7" s="4">
        <v>2</v>
      </c>
      <c r="G7" s="4">
        <v>0.5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WEEK3!B5</f>
        <v>WG Pasta w/ MarinaraSauce</v>
      </c>
      <c r="B8" s="245"/>
      <c r="C8" s="246"/>
      <c r="D8" s="215" t="s">
        <v>184</v>
      </c>
      <c r="E8" s="215"/>
      <c r="F8" s="3">
        <v>2</v>
      </c>
      <c r="G8" s="33">
        <v>0.5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WEEK3!B6</f>
        <v>Broccoli (G)</v>
      </c>
      <c r="B12" s="245"/>
      <c r="C12" s="246"/>
      <c r="D12" s="215" t="s">
        <v>210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>
        <f>WEEK3!B7</f>
        <v>0</v>
      </c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WEEK3!B8</f>
        <v>WW Garlic Bread (B)/WG Pasta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214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125</v>
      </c>
      <c r="B18" s="172"/>
      <c r="C18" s="179"/>
      <c r="D18" s="215"/>
      <c r="E18" s="215"/>
      <c r="F18" s="3">
        <v>2</v>
      </c>
      <c r="G18" s="3">
        <v>1</v>
      </c>
      <c r="H18" s="3" t="s">
        <v>185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WEEK3!B10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tr">
        <f>WEEK3!B9</f>
        <v>Cottage Cheese</v>
      </c>
      <c r="B25" s="245"/>
      <c r="C25" s="246"/>
      <c r="D25" s="215" t="s">
        <v>215</v>
      </c>
      <c r="E25" s="215"/>
      <c r="F25" s="3">
        <v>1</v>
      </c>
      <c r="G25" s="3">
        <v>0.5</v>
      </c>
      <c r="H25" s="3" t="s">
        <v>185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3">
      <selection activeCell="I3" sqref="I1:I16384"/>
    </sheetView>
  </sheetViews>
  <sheetFormatPr defaultColWidth="9.140625" defaultRowHeight="12.75"/>
  <cols>
    <col min="3" max="3" width="8.8515625" style="0" customWidth="1"/>
    <col min="5" max="5" width="4.140625" style="0" customWidth="1"/>
    <col min="6" max="7" width="4.7109375" style="0" customWidth="1"/>
    <col min="8" max="8" width="6.57421875" style="0" customWidth="1"/>
    <col min="9" max="9" width="7.7109375" style="0" customWidth="1"/>
    <col min="10" max="10" width="7.28125" style="0" customWidth="1"/>
    <col min="11" max="11" width="6.421875" style="0" customWidth="1"/>
    <col min="13" max="13" width="14.8515625" style="0" customWidth="1"/>
    <col min="16" max="16" width="5.57421875" style="0" customWidth="1"/>
    <col min="17" max="17" width="5.28125" style="0" customWidth="1"/>
    <col min="18" max="18" width="5.71093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51" t="s">
        <v>19</v>
      </c>
      <c r="Q4" s="254" t="s">
        <v>20</v>
      </c>
      <c r="R4" s="255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252"/>
      <c r="Q5" s="252"/>
      <c r="R5" s="256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53"/>
      <c r="Q6" s="253"/>
      <c r="R6" s="257"/>
    </row>
    <row r="7" spans="1:18" ht="13.5" thickBot="1">
      <c r="A7" s="244" t="str">
        <f>WEEK3!H4</f>
        <v>Chicken Stew w/ Biscuit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WEEK3!H5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WEEK3!H6</f>
        <v>Sweet Potato Half (R/O)</v>
      </c>
      <c r="B12" s="245"/>
      <c r="C12" s="246"/>
      <c r="D12" s="215" t="s">
        <v>186</v>
      </c>
      <c r="E12" s="215"/>
      <c r="F12" s="3">
        <v>2</v>
      </c>
      <c r="G12" s="3">
        <v>0.5</v>
      </c>
      <c r="H12" s="3" t="s">
        <v>392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WEEK3!H7</f>
        <v>Peas (S)</v>
      </c>
      <c r="B13" s="245"/>
      <c r="C13" s="246"/>
      <c r="D13" s="215" t="s">
        <v>191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WEEK3!H8</f>
        <v>WG Biscuit (B)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216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WEEK3!H10</f>
        <v>Fruit</v>
      </c>
      <c r="B21" s="245"/>
      <c r="C21" s="246"/>
      <c r="D21" s="215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>
        <f>WEEK3!H9</f>
        <v>0</v>
      </c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7" sqref="A27:C27"/>
    </sheetView>
  </sheetViews>
  <sheetFormatPr defaultColWidth="9.140625" defaultRowHeight="12.75"/>
  <cols>
    <col min="3" max="3" width="7.8515625" style="0" customWidth="1"/>
    <col min="5" max="5" width="4.421875" style="0" customWidth="1"/>
    <col min="6" max="6" width="4.28125" style="0" customWidth="1"/>
    <col min="7" max="7" width="5.57421875" style="0" customWidth="1"/>
    <col min="8" max="8" width="7.421875" style="0" customWidth="1"/>
    <col min="9" max="9" width="7.8515625" style="0" customWidth="1"/>
    <col min="10" max="10" width="6.7109375" style="0" customWidth="1"/>
    <col min="11" max="11" width="5.421875" style="0" customWidth="1"/>
    <col min="13" max="13" width="14.57421875" style="0" customWidth="1"/>
    <col min="16" max="16" width="5.8515625" style="0" customWidth="1"/>
    <col min="17" max="17" width="5.57421875" style="0" customWidth="1"/>
    <col min="18" max="18" width="5.8515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361"/>
      <c r="D4" s="36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362"/>
      <c r="D5" s="36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357"/>
      <c r="D6" s="365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WEEK3!N4</f>
        <v>Pepperoni Stromboli</v>
      </c>
      <c r="B7" s="245"/>
      <c r="C7" s="355"/>
      <c r="D7" s="233" t="s">
        <v>184</v>
      </c>
      <c r="E7" s="215"/>
      <c r="F7" s="4">
        <v>2</v>
      </c>
      <c r="G7" s="4">
        <v>1</v>
      </c>
      <c r="H7" s="87" t="s">
        <v>205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WEEK3!N5</f>
        <v>Broccoli and Cheese Stromboli</v>
      </c>
      <c r="B8" s="245"/>
      <c r="C8" s="355"/>
      <c r="D8" s="233" t="s">
        <v>184</v>
      </c>
      <c r="E8" s="215"/>
      <c r="F8" s="3">
        <v>2</v>
      </c>
      <c r="G8" s="33">
        <v>1</v>
      </c>
      <c r="H8" s="33" t="s">
        <v>205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359"/>
      <c r="D9" s="360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356"/>
      <c r="D10" s="233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35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WEEK3!N6</f>
        <v>Marinara Dipping Sauce</v>
      </c>
      <c r="B12" s="245"/>
      <c r="C12" s="355"/>
      <c r="D12" s="233" t="s">
        <v>210</v>
      </c>
      <c r="E12" s="215"/>
      <c r="F12" s="3">
        <v>2</v>
      </c>
      <c r="G12" s="3">
        <v>0.5</v>
      </c>
      <c r="H12" s="88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WEEK3!N7</f>
        <v>Bean Salad (L)</v>
      </c>
      <c r="B13" s="245"/>
      <c r="C13" s="355"/>
      <c r="D13" s="233" t="s">
        <v>191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358"/>
      <c r="D14" s="233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356"/>
      <c r="D15" s="233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35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WEEK3!N8</f>
        <v>(WG Pizza Crust)</v>
      </c>
      <c r="B17" s="245"/>
      <c r="C17" s="355"/>
      <c r="D17" s="233" t="s">
        <v>184</v>
      </c>
      <c r="E17" s="215"/>
      <c r="F17" s="3">
        <v>2</v>
      </c>
      <c r="G17" s="3">
        <v>1</v>
      </c>
      <c r="H17" s="88" t="s">
        <v>391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358"/>
      <c r="D18" s="233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356"/>
      <c r="D19" s="233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35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WEEK3!N10</f>
        <v>Fruit </v>
      </c>
      <c r="B21" s="245"/>
      <c r="C21" s="355"/>
      <c r="D21" s="233"/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358"/>
      <c r="D22" s="233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356"/>
      <c r="D23" s="233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35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355"/>
      <c r="D25" s="233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358"/>
      <c r="D26" s="233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358"/>
      <c r="D27" s="233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356"/>
      <c r="D28" s="233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35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354"/>
      <c r="D30" s="233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354"/>
      <c r="D31" s="233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355"/>
      <c r="D32" s="236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18" sqref="G18"/>
    </sheetView>
  </sheetViews>
  <sheetFormatPr defaultColWidth="9.140625" defaultRowHeight="12.75"/>
  <cols>
    <col min="3" max="3" width="7.28125" style="0" customWidth="1"/>
    <col min="6" max="6" width="4.28125" style="0" customWidth="1"/>
    <col min="7" max="7" width="5.28125" style="0" customWidth="1"/>
    <col min="8" max="8" width="5.8515625" style="0" customWidth="1"/>
    <col min="9" max="9" width="8.140625" style="0" bestFit="1" customWidth="1"/>
    <col min="10" max="10" width="6.8515625" style="0" customWidth="1"/>
    <col min="11" max="11" width="5.8515625" style="0" customWidth="1"/>
    <col min="13" max="13" width="12.421875" style="0" customWidth="1"/>
    <col min="16" max="16" width="5.28125" style="0" customWidth="1"/>
    <col min="17" max="17" width="5.7109375" style="0" customWidth="1"/>
    <col min="18" max="18" width="5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51" t="s">
        <v>19</v>
      </c>
      <c r="Q4" s="254" t="s">
        <v>20</v>
      </c>
      <c r="R4" s="255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252"/>
      <c r="Q5" s="252"/>
      <c r="R5" s="256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53"/>
      <c r="Q6" s="253"/>
      <c r="R6" s="257"/>
    </row>
    <row r="7" spans="1:18" ht="13.5" thickBot="1">
      <c r="A7" s="244" t="str">
        <f>WEEK3!T4</f>
        <v>Sloppy Joe (w/ meat)</v>
      </c>
      <c r="B7" s="245"/>
      <c r="C7" s="246"/>
      <c r="D7" s="215" t="s">
        <v>210</v>
      </c>
      <c r="E7" s="215"/>
      <c r="F7" s="4">
        <v>2</v>
      </c>
      <c r="G7" s="4">
        <v>0.5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WEEK3!T5</f>
        <v>Sloppy Farmer Joe (w/ lentils)</v>
      </c>
      <c r="B8" s="245"/>
      <c r="C8" s="246"/>
      <c r="D8" s="215" t="s">
        <v>217</v>
      </c>
      <c r="E8" s="215"/>
      <c r="F8" s="3">
        <v>2</v>
      </c>
      <c r="G8" s="33">
        <v>0.5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WEEK3!T6</f>
        <v>Green Bean (O)</v>
      </c>
      <c r="B12" s="245"/>
      <c r="C12" s="246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WEEK3!T7</f>
        <v>Mashed Potato (S)</v>
      </c>
      <c r="B13" s="245"/>
      <c r="C13" s="246"/>
      <c r="D13" s="215" t="s">
        <v>184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WEEK3!T8</f>
        <v>WG Bun</v>
      </c>
      <c r="B17" s="245"/>
      <c r="C17" s="246"/>
      <c r="D17" s="215" t="s">
        <v>200</v>
      </c>
      <c r="E17" s="215"/>
      <c r="F17" s="3">
        <v>2</v>
      </c>
      <c r="G17" s="3">
        <v>1</v>
      </c>
      <c r="H17" s="3" t="s">
        <v>218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WEEK3!T10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24" sqref="I24"/>
    </sheetView>
  </sheetViews>
  <sheetFormatPr defaultColWidth="9.140625" defaultRowHeight="12.75"/>
  <cols>
    <col min="5" max="5" width="5.140625" style="0" customWidth="1"/>
    <col min="6" max="6" width="5.421875" style="0" customWidth="1"/>
    <col min="7" max="7" width="6.00390625" style="0" customWidth="1"/>
    <col min="8" max="8" width="5.7109375" style="0" customWidth="1"/>
    <col min="9" max="9" width="8.28125" style="0" customWidth="1"/>
    <col min="10" max="10" width="6.421875" style="0" customWidth="1"/>
    <col min="11" max="11" width="5.8515625" style="0" customWidth="1"/>
    <col min="16" max="16" width="6.00390625" style="0" customWidth="1"/>
    <col min="17" max="17" width="5.28125" style="0" customWidth="1"/>
    <col min="18" max="18" width="6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69" t="s">
        <v>19</v>
      </c>
      <c r="Q4" s="297" t="s">
        <v>20</v>
      </c>
      <c r="R4" s="370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298"/>
      <c r="Q5" s="298"/>
      <c r="R5" s="371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99"/>
      <c r="Q6" s="299"/>
      <c r="R6" s="372"/>
    </row>
    <row r="7" spans="1:18" ht="13.5" thickBot="1">
      <c r="A7" s="244" t="str">
        <f>CYCLEMENU!AA21</f>
        <v>Meatball Subs/Falafel (Thurs)</v>
      </c>
      <c r="B7" s="245"/>
      <c r="C7" s="246"/>
      <c r="D7" s="215"/>
      <c r="E7" s="215"/>
      <c r="F7" s="4">
        <v>2</v>
      </c>
      <c r="G7" s="4">
        <v>3</v>
      </c>
      <c r="H7" s="4" t="s">
        <v>211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366"/>
      <c r="B8" s="367"/>
      <c r="C8" s="368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WEEK3!T6</f>
        <v>Green Bean (O)</v>
      </c>
      <c r="B12" s="245"/>
      <c r="C12" s="246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WEEK3!T7</f>
        <v>Mashed Potato (S)</v>
      </c>
      <c r="B13" s="245"/>
      <c r="C13" s="246"/>
      <c r="D13" s="215" t="s">
        <v>184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 t="s">
        <v>307</v>
      </c>
      <c r="B14" s="172"/>
      <c r="C14" s="179"/>
      <c r="D14" s="215" t="s">
        <v>184</v>
      </c>
      <c r="E14" s="215"/>
      <c r="F14" s="3">
        <v>2</v>
      </c>
      <c r="G14" s="3">
        <v>0.25</v>
      </c>
      <c r="H14" s="3" t="s">
        <v>185</v>
      </c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">
        <v>66</v>
      </c>
      <c r="B17" s="245"/>
      <c r="C17" s="246"/>
      <c r="D17" s="215" t="s">
        <v>200</v>
      </c>
      <c r="E17" s="215"/>
      <c r="F17" s="3">
        <v>1</v>
      </c>
      <c r="G17" s="3">
        <v>1</v>
      </c>
      <c r="H17" s="3" t="s">
        <v>218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387</v>
      </c>
      <c r="B18" s="172"/>
      <c r="C18" s="179"/>
      <c r="D18" s="215" t="s">
        <v>388</v>
      </c>
      <c r="E18" s="215"/>
      <c r="F18" s="3">
        <v>1</v>
      </c>
      <c r="G18" s="3">
        <v>1</v>
      </c>
      <c r="H18" s="3" t="s">
        <v>211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WEEK3!T10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389</v>
      </c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390</v>
      </c>
      <c r="B26" s="172"/>
      <c r="C26" s="179"/>
      <c r="D26" s="215" t="s">
        <v>198</v>
      </c>
      <c r="E26" s="215"/>
      <c r="F26" s="3">
        <v>1</v>
      </c>
      <c r="G26" s="3">
        <v>0.25</v>
      </c>
      <c r="H26" s="3" t="s">
        <v>185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5">
      <selection activeCell="G18" sqref="G18"/>
    </sheetView>
  </sheetViews>
  <sheetFormatPr defaultColWidth="9.140625" defaultRowHeight="12.75"/>
  <cols>
    <col min="3" max="3" width="7.00390625" style="0" customWidth="1"/>
    <col min="5" max="5" width="7.00390625" style="0" customWidth="1"/>
    <col min="6" max="6" width="4.8515625" style="0" customWidth="1"/>
    <col min="7" max="7" width="5.140625" style="0" customWidth="1"/>
    <col min="8" max="8" width="7.28125" style="0" customWidth="1"/>
    <col min="9" max="9" width="8.28125" style="0" customWidth="1"/>
    <col min="10" max="10" width="6.7109375" style="0" customWidth="1"/>
    <col min="11" max="11" width="6.00390625" style="0" customWidth="1"/>
    <col min="13" max="13" width="11.8515625" style="0" customWidth="1"/>
    <col min="16" max="16" width="5.7109375" style="0" customWidth="1"/>
    <col min="17" max="17" width="5.57421875" style="0" customWidth="1"/>
    <col min="18" max="18" width="6.0039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334" t="s">
        <v>9</v>
      </c>
      <c r="B4" s="238"/>
      <c r="C4" s="238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335"/>
      <c r="B5" s="240"/>
      <c r="C5" s="240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333" t="s">
        <v>5</v>
      </c>
      <c r="B6" s="207"/>
      <c r="C6" s="208"/>
      <c r="D6" s="276"/>
      <c r="E6" s="277"/>
      <c r="F6" s="25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5" t="str">
        <f>WEEK3!Z4</f>
        <v>Chicken &amp; Cheese Quesadilla</v>
      </c>
      <c r="B7" s="245"/>
      <c r="C7" s="246"/>
      <c r="D7" s="215" t="s">
        <v>210</v>
      </c>
      <c r="E7" s="215"/>
      <c r="F7" s="4">
        <v>2</v>
      </c>
      <c r="G7" s="4">
        <v>2</v>
      </c>
      <c r="H7" s="4" t="s">
        <v>207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5" t="str">
        <f>WEEK3!Z5</f>
        <v>Broccoli &amp; Cheese Quesadilla</v>
      </c>
      <c r="B8" s="245"/>
      <c r="C8" s="246"/>
      <c r="D8" s="215" t="s">
        <v>362</v>
      </c>
      <c r="E8" s="215"/>
      <c r="F8" s="3">
        <v>2</v>
      </c>
      <c r="G8" s="33">
        <v>2</v>
      </c>
      <c r="H8" s="33" t="s">
        <v>207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3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185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333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5" t="str">
        <f>WEEK3!Z6</f>
        <v>Corn (S)</v>
      </c>
      <c r="B12" s="245"/>
      <c r="C12" s="246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5" t="str">
        <f>WEEK3!Z7</f>
        <v>Southwest Black Beans (L)</v>
      </c>
      <c r="B13" s="245"/>
      <c r="C13" s="246"/>
      <c r="D13" s="215" t="s">
        <v>184</v>
      </c>
      <c r="E13" s="215"/>
      <c r="F13" s="3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2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185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333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5" t="str">
        <f>WEEK3!Z8</f>
        <v>(WG Tortilla)Rice</v>
      </c>
      <c r="B17" s="245"/>
      <c r="C17" s="246"/>
      <c r="D17" s="215"/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2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185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333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5" t="str">
        <f>WEEK3!Z10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2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185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333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5" t="s">
        <v>38</v>
      </c>
      <c r="B25" s="245"/>
      <c r="C25" s="246"/>
      <c r="D25" s="215" t="s">
        <v>219</v>
      </c>
      <c r="E25" s="215"/>
      <c r="F25" s="3">
        <v>1</v>
      </c>
      <c r="G25" s="3">
        <v>0.25</v>
      </c>
      <c r="H25" s="3" t="s">
        <v>185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2" t="s">
        <v>39</v>
      </c>
      <c r="B26" s="172"/>
      <c r="C26" s="179"/>
      <c r="D26" s="215" t="s">
        <v>193</v>
      </c>
      <c r="E26" s="215"/>
      <c r="F26" s="3">
        <v>1</v>
      </c>
      <c r="G26" s="3">
        <v>1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2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185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333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2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2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35"/>
      <c r="B32" s="235"/>
      <c r="C32" s="23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J14" sqref="J14"/>
    </sheetView>
  </sheetViews>
  <sheetFormatPr defaultColWidth="9.140625" defaultRowHeight="12.75"/>
  <cols>
    <col min="3" max="3" width="3.7109375" style="0" customWidth="1"/>
    <col min="5" max="5" width="6.28125" style="0" customWidth="1"/>
    <col min="6" max="6" width="5.00390625" style="0" customWidth="1"/>
    <col min="7" max="8" width="6.00390625" style="0" customWidth="1"/>
    <col min="9" max="9" width="8.421875" style="0" customWidth="1"/>
    <col min="10" max="10" width="6.8515625" style="0" customWidth="1"/>
    <col min="11" max="11" width="6.00390625" style="0" customWidth="1"/>
    <col min="16" max="17" width="6.28125" style="0" customWidth="1"/>
    <col min="18" max="18" width="7.0039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69" t="s">
        <v>19</v>
      </c>
      <c r="Q4" s="297" t="s">
        <v>20</v>
      </c>
      <c r="R4" s="370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298"/>
      <c r="Q5" s="298"/>
      <c r="R5" s="371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99"/>
      <c r="Q6" s="299"/>
      <c r="R6" s="372"/>
    </row>
    <row r="7" spans="1:18" ht="13.5" thickBot="1">
      <c r="A7" s="244" t="str">
        <f>CYCLEMENU!B29</f>
        <v>WG Macaroni &amp; Cheese</v>
      </c>
      <c r="B7" s="245"/>
      <c r="C7" s="246"/>
      <c r="D7" s="215" t="s">
        <v>184</v>
      </c>
      <c r="E7" s="215"/>
      <c r="F7" s="4">
        <v>2</v>
      </c>
      <c r="G7" s="4">
        <v>0.75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CYCLEMENU!B30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CYCLEMENU!B31</f>
        <v>Carrot (R/O)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CYCLEMENU!B32</f>
        <v>Broccoli (G)</v>
      </c>
      <c r="B13" s="245"/>
      <c r="C13" s="246"/>
      <c r="D13" s="215" t="s">
        <v>186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CYCLEMENU!B33</f>
        <v>(WG Pasta)</v>
      </c>
      <c r="B17" s="245"/>
      <c r="C17" s="246"/>
      <c r="D17" s="215" t="s">
        <v>193</v>
      </c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WEEK5!B10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31"/>
  <sheetViews>
    <sheetView zoomScalePageLayoutView="0" workbookViewId="0" topLeftCell="F1">
      <selection activeCell="Z3" sqref="Z3:AD11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7.0039062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2" ht="13.5" thickBot="1"/>
    <row r="3" spans="1:30" ht="12.75">
      <c r="A3" s="160" t="s">
        <v>183</v>
      </c>
      <c r="B3" s="165" t="s">
        <v>137</v>
      </c>
      <c r="C3" s="166"/>
      <c r="D3" s="166"/>
      <c r="E3" s="166"/>
      <c r="F3" s="167"/>
      <c r="H3" s="165" t="s">
        <v>138</v>
      </c>
      <c r="I3" s="166"/>
      <c r="J3" s="166"/>
      <c r="K3" s="166"/>
      <c r="L3" s="167"/>
      <c r="N3" s="165" t="s">
        <v>140</v>
      </c>
      <c r="O3" s="166"/>
      <c r="P3" s="166"/>
      <c r="Q3" s="166"/>
      <c r="R3" s="167"/>
      <c r="T3" s="165" t="s">
        <v>139</v>
      </c>
      <c r="U3" s="166"/>
      <c r="V3" s="166"/>
      <c r="W3" s="166"/>
      <c r="X3" s="167"/>
      <c r="Z3" s="165" t="s">
        <v>141</v>
      </c>
      <c r="AA3" s="166"/>
      <c r="AB3" s="166"/>
      <c r="AC3" s="166"/>
      <c r="AD3" s="167"/>
    </row>
    <row r="4" spans="1:30" ht="12.75">
      <c r="A4" s="161"/>
      <c r="B4" s="180" t="str">
        <f>CYCLEMENU!B13</f>
        <v>Cheesy Chicken/Pasta Bake</v>
      </c>
      <c r="C4" s="169"/>
      <c r="D4" s="169"/>
      <c r="E4" s="169"/>
      <c r="F4" s="174"/>
      <c r="G4" s="1"/>
      <c r="H4" s="173" t="str">
        <f>CYCLEMENU!G13</f>
        <v>Shepherd's Pie</v>
      </c>
      <c r="I4" s="169"/>
      <c r="J4" s="169"/>
      <c r="K4" s="169"/>
      <c r="L4" s="174"/>
      <c r="M4" s="1"/>
      <c r="N4" s="173" t="str">
        <f>CYCLEMENU!L13</f>
        <v>Wild Wings Wednesday</v>
      </c>
      <c r="O4" s="169"/>
      <c r="P4" s="169"/>
      <c r="Q4" s="169"/>
      <c r="R4" s="174"/>
      <c r="T4" s="173" t="str">
        <f>CYCLEMENU!Q13</f>
        <v>Grilled Cheese</v>
      </c>
      <c r="U4" s="169"/>
      <c r="V4" s="169"/>
      <c r="W4" s="169"/>
      <c r="X4" s="174"/>
      <c r="Z4" s="173" t="str">
        <f>CYCLEMENU!V13</f>
        <v>Baked Potato Bar </v>
      </c>
      <c r="AA4" s="169"/>
      <c r="AB4" s="169"/>
      <c r="AC4" s="169"/>
      <c r="AD4" s="174"/>
    </row>
    <row r="5" spans="1:30" ht="12.75">
      <c r="A5" s="161"/>
      <c r="B5" s="180" t="str">
        <f>CYCLEMENU!B14</f>
        <v>Cheesy Kale Bake</v>
      </c>
      <c r="C5" s="169"/>
      <c r="D5" s="169"/>
      <c r="E5" s="169"/>
      <c r="F5" s="174"/>
      <c r="G5" s="1"/>
      <c r="H5" s="173" t="str">
        <f>CYCLEMENU!G14</f>
        <v>Warn Lentils and Spinach</v>
      </c>
      <c r="I5" s="169"/>
      <c r="J5" s="169"/>
      <c r="K5" s="169"/>
      <c r="L5" s="174"/>
      <c r="M5" s="1"/>
      <c r="N5" s="173">
        <f>CYCLEMENU!L14</f>
        <v>0</v>
      </c>
      <c r="O5" s="169"/>
      <c r="P5" s="169"/>
      <c r="Q5" s="169"/>
      <c r="R5" s="174"/>
      <c r="T5" s="173" t="str">
        <f>CYCLEMENU!Q14</f>
        <v>Grilled Ham and Cheese</v>
      </c>
      <c r="U5" s="169"/>
      <c r="V5" s="169"/>
      <c r="W5" s="169"/>
      <c r="X5" s="174"/>
      <c r="Z5" s="173" t="str">
        <f>CYCLEMENU!V14</f>
        <v>Ham/Cheese</v>
      </c>
      <c r="AA5" s="169"/>
      <c r="AB5" s="169"/>
      <c r="AC5" s="169"/>
      <c r="AD5" s="174"/>
    </row>
    <row r="6" spans="1:30" ht="12.75">
      <c r="A6" s="161"/>
      <c r="B6" s="180" t="str">
        <f>CYCLEMENU!B15</f>
        <v>Roasted Carrots (R/O)</v>
      </c>
      <c r="C6" s="169"/>
      <c r="D6" s="169"/>
      <c r="E6" s="169"/>
      <c r="F6" s="174"/>
      <c r="G6" s="1"/>
      <c r="H6" s="173" t="str">
        <f>CYCLEMENU!G15</f>
        <v>Mashed Potato (S)</v>
      </c>
      <c r="I6" s="169"/>
      <c r="J6" s="169"/>
      <c r="K6" s="169"/>
      <c r="L6" s="174"/>
      <c r="M6" s="1"/>
      <c r="N6" s="173" t="str">
        <f>CYCLEMENU!L15</f>
        <v>Sweet Potato Fries (R/O)</v>
      </c>
      <c r="O6" s="169"/>
      <c r="P6" s="169"/>
      <c r="Q6" s="169"/>
      <c r="R6" s="174"/>
      <c r="T6" s="173" t="str">
        <f>CYCLEMENU!Q15</f>
        <v>Coleslaw (O)</v>
      </c>
      <c r="U6" s="169"/>
      <c r="V6" s="169"/>
      <c r="W6" s="169"/>
      <c r="X6" s="174"/>
      <c r="Z6" s="173" t="str">
        <f>CYCLEMENU!V15</f>
        <v>Broccoli (G)</v>
      </c>
      <c r="AA6" s="169"/>
      <c r="AB6" s="169"/>
      <c r="AC6" s="169"/>
      <c r="AD6" s="174"/>
    </row>
    <row r="7" spans="1:30" ht="12.75">
      <c r="A7" s="161"/>
      <c r="B7" s="180">
        <f>CYCLEMENU!B16</f>
        <v>0</v>
      </c>
      <c r="C7" s="169"/>
      <c r="D7" s="169"/>
      <c r="E7" s="169"/>
      <c r="F7" s="174"/>
      <c r="G7" s="1"/>
      <c r="H7" s="173" t="str">
        <f>CYCLEMENU!G16</f>
        <v>Green Beans (O)</v>
      </c>
      <c r="I7" s="169"/>
      <c r="J7" s="169"/>
      <c r="K7" s="169"/>
      <c r="L7" s="174"/>
      <c r="M7" s="1"/>
      <c r="N7" s="173" t="str">
        <f>CYCLEMENU!L16</f>
        <v>Broccoli Salad (G)</v>
      </c>
      <c r="O7" s="169"/>
      <c r="P7" s="169"/>
      <c r="Q7" s="169"/>
      <c r="R7" s="174"/>
      <c r="T7" s="173" t="str">
        <f>CYCLEMENU!Q16</f>
        <v>Tomato Soup (R/O)</v>
      </c>
      <c r="U7" s="169"/>
      <c r="V7" s="169"/>
      <c r="W7" s="169"/>
      <c r="X7" s="174"/>
      <c r="Z7" s="173" t="str">
        <f>CYCLEMENU!V16</f>
        <v>Bean Salad (L)</v>
      </c>
      <c r="AA7" s="169"/>
      <c r="AB7" s="169"/>
      <c r="AC7" s="169"/>
      <c r="AD7" s="174"/>
    </row>
    <row r="8" spans="1:30" ht="12.75">
      <c r="A8" s="161"/>
      <c r="B8" s="180" t="str">
        <f>CYCLEMENU!B17</f>
        <v>WG Pasta</v>
      </c>
      <c r="C8" s="169"/>
      <c r="D8" s="169"/>
      <c r="E8" s="169"/>
      <c r="F8" s="174"/>
      <c r="G8" s="1"/>
      <c r="H8" s="173" t="str">
        <f>CYCLEMENU!G17</f>
        <v>WG Bread (B)</v>
      </c>
      <c r="I8" s="169"/>
      <c r="J8" s="169"/>
      <c r="K8" s="169"/>
      <c r="L8" s="174"/>
      <c r="M8" s="1"/>
      <c r="N8" s="173" t="str">
        <f>CYCLEMENU!L17</f>
        <v>WG Macaroni Salad</v>
      </c>
      <c r="O8" s="169"/>
      <c r="P8" s="169"/>
      <c r="Q8" s="169"/>
      <c r="R8" s="174"/>
      <c r="T8" s="173" t="str">
        <f>CYCLEMENU!Q17</f>
        <v>WG Bread</v>
      </c>
      <c r="U8" s="169"/>
      <c r="V8" s="169"/>
      <c r="W8" s="169"/>
      <c r="X8" s="174"/>
      <c r="Z8" s="173" t="str">
        <f>CYCLEMENU!V17</f>
        <v>WG Muffin or Quick Bread (B)</v>
      </c>
      <c r="AA8" s="169"/>
      <c r="AB8" s="169"/>
      <c r="AC8" s="169"/>
      <c r="AD8" s="174"/>
    </row>
    <row r="9" spans="1:30" ht="12.75">
      <c r="A9" s="161"/>
      <c r="B9" s="180">
        <f>CYCLEMENU!B18</f>
        <v>0</v>
      </c>
      <c r="C9" s="169"/>
      <c r="D9" s="169"/>
      <c r="E9" s="169"/>
      <c r="F9" s="174"/>
      <c r="G9" s="1"/>
      <c r="H9" s="173">
        <f>CYCLEMENU!G18</f>
        <v>0</v>
      </c>
      <c r="I9" s="169"/>
      <c r="J9" s="169"/>
      <c r="K9" s="169"/>
      <c r="L9" s="174"/>
      <c r="M9" s="1"/>
      <c r="N9" s="173">
        <f>CYCLEMENU!L18</f>
        <v>0</v>
      </c>
      <c r="O9" s="169"/>
      <c r="P9" s="169"/>
      <c r="Q9" s="169"/>
      <c r="R9" s="174"/>
      <c r="T9" s="173">
        <f>CYCLEMENU!Q18</f>
        <v>0</v>
      </c>
      <c r="U9" s="169"/>
      <c r="V9" s="169"/>
      <c r="W9" s="169"/>
      <c r="X9" s="174"/>
      <c r="Z9" s="173" t="str">
        <f>CYCLEMENU!V18</f>
        <v>Sour Cream/Butter</v>
      </c>
      <c r="AA9" s="169"/>
      <c r="AB9" s="169"/>
      <c r="AC9" s="169"/>
      <c r="AD9" s="174"/>
    </row>
    <row r="10" spans="1:30" ht="13.5" thickBot="1">
      <c r="A10" s="161"/>
      <c r="B10" s="180" t="str">
        <f>CYCLEMENU!B19</f>
        <v>Fruit</v>
      </c>
      <c r="C10" s="169"/>
      <c r="D10" s="169"/>
      <c r="E10" s="169"/>
      <c r="F10" s="174"/>
      <c r="G10" s="1"/>
      <c r="H10" s="173" t="str">
        <f>CYCLEMENU!G19</f>
        <v>Fruit</v>
      </c>
      <c r="I10" s="169"/>
      <c r="J10" s="169"/>
      <c r="K10" s="169"/>
      <c r="L10" s="174"/>
      <c r="M10" s="1"/>
      <c r="N10" s="173" t="str">
        <f>CYCLEMENU!L19</f>
        <v>Fruit</v>
      </c>
      <c r="O10" s="169"/>
      <c r="P10" s="169"/>
      <c r="Q10" s="169"/>
      <c r="R10" s="174"/>
      <c r="T10" s="173" t="str">
        <f>CYCLEMENU!Q19</f>
        <v>Fruit</v>
      </c>
      <c r="U10" s="169"/>
      <c r="V10" s="169"/>
      <c r="W10" s="169"/>
      <c r="X10" s="174"/>
      <c r="Z10" s="173" t="str">
        <f>CYCLEMENU!V19</f>
        <v>Fruit</v>
      </c>
      <c r="AA10" s="169"/>
      <c r="AB10" s="169"/>
      <c r="AC10" s="169"/>
      <c r="AD10" s="174"/>
    </row>
    <row r="11" spans="1:34" ht="14.25" thickBot="1" thickTop="1">
      <c r="A11" s="188"/>
      <c r="B11" s="184" t="str">
        <f>CYCLEMENU!B20</f>
        <v>Milk</v>
      </c>
      <c r="C11" s="185"/>
      <c r="D11" s="185"/>
      <c r="E11" s="185"/>
      <c r="F11" s="186"/>
      <c r="G11" s="1"/>
      <c r="H11" s="187" t="str">
        <f>CYCLEMENU!G20</f>
        <v>Milk</v>
      </c>
      <c r="I11" s="185"/>
      <c r="J11" s="185"/>
      <c r="K11" s="185"/>
      <c r="L11" s="186"/>
      <c r="M11" s="1"/>
      <c r="N11" s="187" t="str">
        <f>CYCLEMENU!L20</f>
        <v>Milk</v>
      </c>
      <c r="O11" s="185"/>
      <c r="P11" s="185"/>
      <c r="Q11" s="185"/>
      <c r="R11" s="186"/>
      <c r="T11" s="187" t="str">
        <f>CYCLEMENU!Q20</f>
        <v>Milk</v>
      </c>
      <c r="U11" s="185"/>
      <c r="V11" s="185"/>
      <c r="W11" s="185"/>
      <c r="X11" s="186"/>
      <c r="Z11" s="187">
        <f>CYCLEMENU!V12</f>
        <v>0</v>
      </c>
      <c r="AA11" s="185"/>
      <c r="AB11" s="185"/>
      <c r="AC11" s="185"/>
      <c r="AD11" s="186"/>
      <c r="AE11" s="163" t="s">
        <v>76</v>
      </c>
      <c r="AF11" s="163"/>
      <c r="AG11" s="163"/>
      <c r="AH11" s="164"/>
    </row>
    <row r="12" spans="1:34" ht="38.25">
      <c r="A12" t="s">
        <v>40</v>
      </c>
      <c r="B12" s="6" t="s">
        <v>41</v>
      </c>
      <c r="C12" s="7" t="s">
        <v>43</v>
      </c>
      <c r="D12" s="7" t="s">
        <v>44</v>
      </c>
      <c r="E12" s="7" t="s">
        <v>42</v>
      </c>
      <c r="F12" s="7" t="s">
        <v>45</v>
      </c>
      <c r="G12" s="7"/>
      <c r="H12" s="6" t="s">
        <v>41</v>
      </c>
      <c r="I12" s="7" t="s">
        <v>43</v>
      </c>
      <c r="J12" s="7" t="s">
        <v>44</v>
      </c>
      <c r="K12" s="7" t="s">
        <v>42</v>
      </c>
      <c r="L12" s="7" t="s">
        <v>45</v>
      </c>
      <c r="M12" s="7"/>
      <c r="N12" s="6" t="s">
        <v>41</v>
      </c>
      <c r="O12" s="7" t="s">
        <v>43</v>
      </c>
      <c r="P12" s="7" t="s">
        <v>44</v>
      </c>
      <c r="Q12" s="7" t="s">
        <v>42</v>
      </c>
      <c r="R12" s="7" t="s">
        <v>45</v>
      </c>
      <c r="S12" s="7"/>
      <c r="T12" s="6" t="s">
        <v>41</v>
      </c>
      <c r="U12" s="7" t="s">
        <v>43</v>
      </c>
      <c r="V12" s="7" t="s">
        <v>44</v>
      </c>
      <c r="W12" s="7" t="s">
        <v>42</v>
      </c>
      <c r="X12" s="7" t="s">
        <v>45</v>
      </c>
      <c r="Y12" s="7"/>
      <c r="Z12" s="6" t="s">
        <v>41</v>
      </c>
      <c r="AA12" s="7" t="s">
        <v>43</v>
      </c>
      <c r="AB12" s="7" t="s">
        <v>44</v>
      </c>
      <c r="AC12" s="7" t="s">
        <v>42</v>
      </c>
      <c r="AD12" s="7" t="s">
        <v>45</v>
      </c>
      <c r="AE12" s="14" t="s">
        <v>75</v>
      </c>
      <c r="AF12" s="16" t="s">
        <v>77</v>
      </c>
      <c r="AG12" s="15" t="s">
        <v>74</v>
      </c>
      <c r="AH12" s="19" t="s">
        <v>77</v>
      </c>
    </row>
    <row r="13" spans="1:34" ht="12.75">
      <c r="A13" t="s">
        <v>30</v>
      </c>
      <c r="B13" t="s">
        <v>142</v>
      </c>
      <c r="C13">
        <v>1</v>
      </c>
      <c r="F13">
        <v>2</v>
      </c>
      <c r="H13" t="s">
        <v>95</v>
      </c>
      <c r="I13">
        <v>1</v>
      </c>
      <c r="L13">
        <v>2</v>
      </c>
      <c r="N13" t="s">
        <v>146</v>
      </c>
      <c r="P13">
        <v>2</v>
      </c>
      <c r="R13">
        <v>2</v>
      </c>
      <c r="T13" t="s">
        <v>148</v>
      </c>
      <c r="V13">
        <v>1</v>
      </c>
      <c r="X13">
        <v>2</v>
      </c>
      <c r="Z13" t="s">
        <v>89</v>
      </c>
      <c r="AA13">
        <v>0.5</v>
      </c>
      <c r="AD13">
        <v>2</v>
      </c>
      <c r="AE13" s="10"/>
      <c r="AF13" s="17"/>
      <c r="AG13" s="11">
        <f>SUM(F13+L13+R13+X13+AD13)</f>
        <v>10</v>
      </c>
      <c r="AH13" s="20"/>
    </row>
    <row r="14" spans="10:34" ht="12.75">
      <c r="J14" s="24"/>
      <c r="L14" s="24"/>
      <c r="T14" t="s">
        <v>58</v>
      </c>
      <c r="V14" s="26">
        <v>1</v>
      </c>
      <c r="X14" s="26">
        <v>2</v>
      </c>
      <c r="AE14" s="10"/>
      <c r="AF14" s="17"/>
      <c r="AG14" s="11"/>
      <c r="AH14" s="20"/>
    </row>
    <row r="15" spans="31:34" ht="12.75">
      <c r="AE15" s="10"/>
      <c r="AF15" s="17"/>
      <c r="AG15" s="11">
        <f>SUM(AG13:AG14)</f>
        <v>10</v>
      </c>
      <c r="AH15" s="20">
        <v>9</v>
      </c>
    </row>
    <row r="16" spans="1:34" ht="12.75">
      <c r="A16" t="s">
        <v>69</v>
      </c>
      <c r="AE16" s="10">
        <f>SUM(AE17:AE21)</f>
        <v>5</v>
      </c>
      <c r="AF16" s="17">
        <v>3.75</v>
      </c>
      <c r="AG16" s="11"/>
      <c r="AH16" s="20"/>
    </row>
    <row r="17" spans="1:34" ht="12.75">
      <c r="A17" s="9" t="s">
        <v>70</v>
      </c>
      <c r="C17">
        <v>0.5</v>
      </c>
      <c r="E17">
        <v>0.5</v>
      </c>
      <c r="N17" t="s">
        <v>275</v>
      </c>
      <c r="O17">
        <v>0.5</v>
      </c>
      <c r="Q17">
        <v>0.5</v>
      </c>
      <c r="Z17" t="s">
        <v>3</v>
      </c>
      <c r="AA17">
        <v>0.5</v>
      </c>
      <c r="AC17">
        <v>0.5</v>
      </c>
      <c r="AE17" s="10">
        <f>SUM(E17+K17+Q17+W17+AC17)</f>
        <v>1.5</v>
      </c>
      <c r="AF17" s="17">
        <v>0.5</v>
      </c>
      <c r="AG17" s="11"/>
      <c r="AH17" s="20"/>
    </row>
    <row r="18" spans="1:34" ht="12.75">
      <c r="A18" s="9" t="s">
        <v>31</v>
      </c>
      <c r="B18" t="s">
        <v>143</v>
      </c>
      <c r="C18">
        <v>0.25</v>
      </c>
      <c r="E18">
        <v>0.25</v>
      </c>
      <c r="N18" t="s">
        <v>145</v>
      </c>
      <c r="O18">
        <v>0.5</v>
      </c>
      <c r="Q18">
        <v>0.5</v>
      </c>
      <c r="T18" t="s">
        <v>149</v>
      </c>
      <c r="U18">
        <v>1</v>
      </c>
      <c r="W18">
        <v>0.5</v>
      </c>
      <c r="AE18" s="10">
        <f>SUM(E18+K18+Q18+W18+AC18)</f>
        <v>1.25</v>
      </c>
      <c r="AF18" s="17">
        <v>0.75</v>
      </c>
      <c r="AG18" s="11"/>
      <c r="AH18" s="20"/>
    </row>
    <row r="19" spans="1:34" ht="12.75">
      <c r="A19" s="9" t="s">
        <v>33</v>
      </c>
      <c r="H19" t="s">
        <v>144</v>
      </c>
      <c r="I19">
        <v>0.5</v>
      </c>
      <c r="K19">
        <v>0.5</v>
      </c>
      <c r="Z19" t="s">
        <v>276</v>
      </c>
      <c r="AA19">
        <v>0.5</v>
      </c>
      <c r="AC19">
        <v>0.5</v>
      </c>
      <c r="AE19" s="10">
        <f>SUM(E19+K19+Q19+W19+AC19)</f>
        <v>1</v>
      </c>
      <c r="AF19" s="17">
        <v>0.5</v>
      </c>
      <c r="AG19" s="11"/>
      <c r="AH19" s="20"/>
    </row>
    <row r="20" spans="1:34" ht="12.75">
      <c r="A20" s="9" t="s">
        <v>32</v>
      </c>
      <c r="M20" s="8"/>
      <c r="Z20" t="s">
        <v>170</v>
      </c>
      <c r="AA20">
        <v>0.5</v>
      </c>
      <c r="AC20">
        <v>0.5</v>
      </c>
      <c r="AE20" s="10">
        <f>SUM(E20+K20+Q20+W20+AC20)</f>
        <v>0.5</v>
      </c>
      <c r="AF20" s="17">
        <v>0.5</v>
      </c>
      <c r="AG20" s="11"/>
      <c r="AH20" s="20"/>
    </row>
    <row r="21" spans="1:34" ht="12.75">
      <c r="A21" s="9" t="s">
        <v>34</v>
      </c>
      <c r="H21" t="s">
        <v>117</v>
      </c>
      <c r="I21">
        <v>0.5</v>
      </c>
      <c r="K21">
        <v>0.5</v>
      </c>
      <c r="T21" t="s">
        <v>90</v>
      </c>
      <c r="U21">
        <v>0.25</v>
      </c>
      <c r="W21">
        <v>0.25</v>
      </c>
      <c r="AE21" s="10">
        <f>SUM(E21+K21+Q21+W21+AC21)</f>
        <v>0.75</v>
      </c>
      <c r="AF21" s="17">
        <v>0.5</v>
      </c>
      <c r="AG21" s="11"/>
      <c r="AH21" s="20"/>
    </row>
    <row r="22" spans="1:34" ht="12.75">
      <c r="A22" s="9"/>
      <c r="AE22" s="10"/>
      <c r="AF22" s="17"/>
      <c r="AG22" s="11"/>
      <c r="AH22" s="20"/>
    </row>
    <row r="23" spans="1:34" ht="12.75">
      <c r="A23" t="s">
        <v>35</v>
      </c>
      <c r="B23" t="s">
        <v>125</v>
      </c>
      <c r="C23">
        <v>1</v>
      </c>
      <c r="F23">
        <v>2</v>
      </c>
      <c r="H23" t="s">
        <v>60</v>
      </c>
      <c r="J23">
        <v>1</v>
      </c>
      <c r="L23">
        <v>2</v>
      </c>
      <c r="N23" s="26" t="s">
        <v>147</v>
      </c>
      <c r="O23" s="26">
        <v>0.5</v>
      </c>
      <c r="P23" s="26"/>
      <c r="Q23" s="26"/>
      <c r="R23" s="26">
        <v>1</v>
      </c>
      <c r="S23" s="26"/>
      <c r="T23" t="s">
        <v>150</v>
      </c>
      <c r="V23">
        <v>2</v>
      </c>
      <c r="X23">
        <v>2</v>
      </c>
      <c r="Z23" s="26" t="s">
        <v>277</v>
      </c>
      <c r="AA23" s="26"/>
      <c r="AB23" s="26">
        <v>1</v>
      </c>
      <c r="AC23" s="26"/>
      <c r="AD23" s="26">
        <v>2</v>
      </c>
      <c r="AE23" s="10"/>
      <c r="AF23" s="17"/>
      <c r="AG23" s="11">
        <f>SUM(F23+L23+R23+X23+AD23)</f>
        <v>9</v>
      </c>
      <c r="AH23" s="20"/>
    </row>
    <row r="24" spans="31:34" ht="12.75">
      <c r="AE24" s="10"/>
      <c r="AF24" s="17"/>
      <c r="AG24" s="11">
        <f>SUM(F24+L24+R24+X24+AD24)</f>
        <v>0</v>
      </c>
      <c r="AH24" s="20"/>
    </row>
    <row r="25" spans="31:34" ht="12.75">
      <c r="AE25" s="10"/>
      <c r="AF25" s="17"/>
      <c r="AG25" s="11">
        <f>SUM(AG23:AG24)</f>
        <v>9</v>
      </c>
      <c r="AH25" s="20">
        <v>9</v>
      </c>
    </row>
    <row r="26" spans="31:34" ht="12.75">
      <c r="AE26" s="10"/>
      <c r="AF26" s="17"/>
      <c r="AG26" s="11"/>
      <c r="AH26" s="20"/>
    </row>
    <row r="27" spans="1:34" ht="12.75">
      <c r="A27" t="s">
        <v>1</v>
      </c>
      <c r="B27" t="s">
        <v>71</v>
      </c>
      <c r="C27">
        <v>0.5</v>
      </c>
      <c r="E27">
        <v>0.5</v>
      </c>
      <c r="H27" t="s">
        <v>71</v>
      </c>
      <c r="I27">
        <v>0.5</v>
      </c>
      <c r="K27">
        <v>0.5</v>
      </c>
      <c r="N27" t="s">
        <v>71</v>
      </c>
      <c r="O27">
        <v>0.5</v>
      </c>
      <c r="Q27">
        <v>0.5</v>
      </c>
      <c r="T27" t="s">
        <v>71</v>
      </c>
      <c r="U27">
        <v>0.5</v>
      </c>
      <c r="W27">
        <v>0.5</v>
      </c>
      <c r="Z27" t="s">
        <v>71</v>
      </c>
      <c r="AA27">
        <v>0.5</v>
      </c>
      <c r="AC27">
        <v>0.5</v>
      </c>
      <c r="AE27" s="10">
        <f>SUM(E27+K27+Q27+W27+AC27)</f>
        <v>2.5</v>
      </c>
      <c r="AF27" s="17">
        <v>2.5</v>
      </c>
      <c r="AG27" s="11"/>
      <c r="AH27" s="20"/>
    </row>
    <row r="28" spans="1:34" ht="12.75">
      <c r="A28" t="s">
        <v>2</v>
      </c>
      <c r="B28" t="s">
        <v>2</v>
      </c>
      <c r="C28">
        <v>0.5</v>
      </c>
      <c r="E28">
        <v>0.5</v>
      </c>
      <c r="H28" t="s">
        <v>2</v>
      </c>
      <c r="I28">
        <v>0.5</v>
      </c>
      <c r="K28">
        <v>0.5</v>
      </c>
      <c r="N28" t="s">
        <v>2</v>
      </c>
      <c r="O28">
        <v>0.5</v>
      </c>
      <c r="Q28">
        <v>0.5</v>
      </c>
      <c r="T28" t="s">
        <v>2</v>
      </c>
      <c r="U28">
        <v>0.5</v>
      </c>
      <c r="W28">
        <v>0.5</v>
      </c>
      <c r="Z28" t="s">
        <v>2</v>
      </c>
      <c r="AA28">
        <v>0.5</v>
      </c>
      <c r="AC28">
        <v>0.5</v>
      </c>
      <c r="AE28" s="10">
        <f>SUM(E28+K28+Q28+W28+AC28)</f>
        <v>2.5</v>
      </c>
      <c r="AF28" s="17">
        <v>2.5</v>
      </c>
      <c r="AG28" s="11"/>
      <c r="AH28" s="20"/>
    </row>
    <row r="29" spans="31:34" ht="12.75">
      <c r="AE29" s="10"/>
      <c r="AF29" s="17"/>
      <c r="AG29" s="11"/>
      <c r="AH29" s="20"/>
    </row>
    <row r="30" spans="1:34" ht="13.5" thickBot="1">
      <c r="A30" t="s">
        <v>73</v>
      </c>
      <c r="H30" t="s">
        <v>39</v>
      </c>
      <c r="I30">
        <v>0.125</v>
      </c>
      <c r="T30" t="s">
        <v>37</v>
      </c>
      <c r="U30">
        <v>0.25</v>
      </c>
      <c r="Z30" t="s">
        <v>39</v>
      </c>
      <c r="AA30">
        <v>0.125</v>
      </c>
      <c r="AE30" s="12"/>
      <c r="AF30" s="18"/>
      <c r="AG30" s="13"/>
      <c r="AH30" s="21"/>
    </row>
    <row r="31" spans="20:28" ht="13.5" thickTop="1">
      <c r="T31" t="s">
        <v>110</v>
      </c>
      <c r="U31">
        <v>0.25</v>
      </c>
      <c r="Z31" t="s">
        <v>151</v>
      </c>
      <c r="AB31">
        <v>1</v>
      </c>
    </row>
  </sheetData>
  <sheetProtection/>
  <mergeCells count="47">
    <mergeCell ref="A3:A11"/>
    <mergeCell ref="B3:F3"/>
    <mergeCell ref="H3:L3"/>
    <mergeCell ref="N3:R3"/>
    <mergeCell ref="T3:X3"/>
    <mergeCell ref="Z3:AD3"/>
    <mergeCell ref="B4:F4"/>
    <mergeCell ref="H4:L4"/>
    <mergeCell ref="N4:R4"/>
    <mergeCell ref="T4:X4"/>
    <mergeCell ref="Z7:AD7"/>
    <mergeCell ref="Z4:AD4"/>
    <mergeCell ref="B5:F5"/>
    <mergeCell ref="H5:L5"/>
    <mergeCell ref="N5:R5"/>
    <mergeCell ref="T5:X5"/>
    <mergeCell ref="Z5:AD5"/>
    <mergeCell ref="Z9:AD9"/>
    <mergeCell ref="B6:F6"/>
    <mergeCell ref="H6:L6"/>
    <mergeCell ref="N6:R6"/>
    <mergeCell ref="T6:X6"/>
    <mergeCell ref="Z6:AD6"/>
    <mergeCell ref="B7:F7"/>
    <mergeCell ref="H7:L7"/>
    <mergeCell ref="N7:R7"/>
    <mergeCell ref="T7:X7"/>
    <mergeCell ref="Z11:AD11"/>
    <mergeCell ref="B8:F8"/>
    <mergeCell ref="H8:L8"/>
    <mergeCell ref="N8:R8"/>
    <mergeCell ref="T8:X8"/>
    <mergeCell ref="Z8:AD8"/>
    <mergeCell ref="B9:F9"/>
    <mergeCell ref="H9:L9"/>
    <mergeCell ref="N9:R9"/>
    <mergeCell ref="T9:X9"/>
    <mergeCell ref="AE11:AH11"/>
    <mergeCell ref="B10:F10"/>
    <mergeCell ref="H10:L10"/>
    <mergeCell ref="N10:R10"/>
    <mergeCell ref="T10:X10"/>
    <mergeCell ref="Z10:AD10"/>
    <mergeCell ref="B11:F11"/>
    <mergeCell ref="H11:L11"/>
    <mergeCell ref="N11:R11"/>
    <mergeCell ref="T11:X1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4" sqref="A4:C32"/>
    </sheetView>
  </sheetViews>
  <sheetFormatPr defaultColWidth="9.140625" defaultRowHeight="12.75"/>
  <cols>
    <col min="3" max="3" width="3.7109375" style="0" customWidth="1"/>
    <col min="5" max="5" width="5.140625" style="0" customWidth="1"/>
    <col min="6" max="6" width="8.140625" style="0" customWidth="1"/>
    <col min="7" max="7" width="4.28125" style="0" customWidth="1"/>
    <col min="8" max="8" width="8.7109375" style="0" customWidth="1"/>
    <col min="9" max="9" width="7.8515625" style="0" customWidth="1"/>
    <col min="10" max="10" width="6.8515625" style="0" customWidth="1"/>
    <col min="11" max="11" width="5.8515625" style="0" customWidth="1"/>
    <col min="16" max="16" width="6.28125" style="0" customWidth="1"/>
    <col min="17" max="17" width="5.7109375" style="0" customWidth="1"/>
    <col min="18" max="18" width="6.281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31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31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31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26.25" thickBot="1">
      <c r="A7" s="244">
        <f>CYCLEMENU!AA29</f>
        <v>0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158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CYCLEMENU!AA30</f>
        <v>0</v>
      </c>
      <c r="B8" s="245"/>
      <c r="C8" s="246"/>
      <c r="D8" s="215" t="s">
        <v>184</v>
      </c>
      <c r="E8" s="215"/>
      <c r="F8" s="3">
        <v>2</v>
      </c>
      <c r="G8" s="33">
        <v>1</v>
      </c>
      <c r="H8" s="33" t="s">
        <v>158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WEEK5!B6</f>
        <v>Sweet Potato Fries (R/O)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WEEK5!B8</f>
        <v>WG Bun </v>
      </c>
      <c r="B17" s="245"/>
      <c r="C17" s="246"/>
      <c r="D17" s="215" t="s">
        <v>200</v>
      </c>
      <c r="E17" s="215"/>
      <c r="F17" s="3">
        <v>2</v>
      </c>
      <c r="G17" s="3">
        <v>1</v>
      </c>
      <c r="H17" s="3" t="s">
        <v>218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WEEK5!B10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110</v>
      </c>
      <c r="B26" s="172"/>
      <c r="C26" s="179"/>
      <c r="D26" s="215" t="s">
        <v>193</v>
      </c>
      <c r="E26" s="215"/>
      <c r="F26" s="3">
        <v>1</v>
      </c>
      <c r="G26" s="3">
        <v>1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4" sqref="A4:C32"/>
    </sheetView>
  </sheetViews>
  <sheetFormatPr defaultColWidth="9.140625" defaultRowHeight="12.75"/>
  <cols>
    <col min="3" max="3" width="3.7109375" style="0" customWidth="1"/>
    <col min="5" max="5" width="4.8515625" style="0" customWidth="1"/>
    <col min="6" max="6" width="7.8515625" style="0" customWidth="1"/>
    <col min="7" max="7" width="4.28125" style="0" customWidth="1"/>
    <col min="8" max="8" width="8.8515625" style="0" customWidth="1"/>
    <col min="9" max="9" width="7.8515625" style="0" customWidth="1"/>
    <col min="10" max="10" width="6.421875" style="0" customWidth="1"/>
    <col min="11" max="11" width="5.421875" style="0" customWidth="1"/>
    <col min="16" max="16" width="5.7109375" style="0" customWidth="1"/>
    <col min="17" max="17" width="5.4218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97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69" t="s">
        <v>19</v>
      </c>
      <c r="Q4" s="297" t="s">
        <v>20</v>
      </c>
      <c r="R4" s="370" t="s">
        <v>21</v>
      </c>
    </row>
    <row r="5" spans="1:18" ht="15.75" customHeight="1" thickBot="1">
      <c r="A5" s="239"/>
      <c r="B5" s="240"/>
      <c r="C5" s="291"/>
      <c r="D5" s="274"/>
      <c r="E5" s="275"/>
      <c r="F5" s="298"/>
      <c r="G5" s="202"/>
      <c r="H5" s="203"/>
      <c r="I5" s="204"/>
      <c r="J5" s="282"/>
      <c r="K5" s="205"/>
      <c r="L5" s="202"/>
      <c r="M5" s="203"/>
      <c r="N5" s="284"/>
      <c r="O5" s="284"/>
      <c r="P5" s="298"/>
      <c r="Q5" s="298"/>
      <c r="R5" s="371"/>
    </row>
    <row r="6" spans="1:18" ht="15.75" customHeight="1" thickBot="1">
      <c r="A6" s="206" t="s">
        <v>5</v>
      </c>
      <c r="B6" s="207"/>
      <c r="C6" s="208"/>
      <c r="D6" s="276"/>
      <c r="E6" s="277"/>
      <c r="F6" s="299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99"/>
      <c r="Q6" s="299"/>
      <c r="R6" s="372"/>
    </row>
    <row r="7" spans="1:18" ht="26.25" thickBot="1">
      <c r="A7" s="244">
        <f>CYCLEMENU!AA31</f>
        <v>0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158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CYCLEMENU!AA32</f>
        <v>0</v>
      </c>
      <c r="B8" s="245"/>
      <c r="C8" s="246"/>
      <c r="D8" s="215" t="s">
        <v>184</v>
      </c>
      <c r="E8" s="215"/>
      <c r="F8" s="3">
        <v>2</v>
      </c>
      <c r="G8" s="33">
        <v>1</v>
      </c>
      <c r="H8" s="33" t="s">
        <v>158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WEEK5!B6</f>
        <v>Sweet Potato Fries (R/O)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>
        <f>WEEK5!B7</f>
        <v>0</v>
      </c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WEEK5!B8</f>
        <v>WG Bun </v>
      </c>
      <c r="B17" s="245"/>
      <c r="C17" s="246"/>
      <c r="D17" s="215" t="s">
        <v>200</v>
      </c>
      <c r="E17" s="215"/>
      <c r="F17" s="3">
        <v>2</v>
      </c>
      <c r="G17" s="3">
        <v>1</v>
      </c>
      <c r="H17" s="3" t="s">
        <v>218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WEEK5!B10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203</v>
      </c>
      <c r="B25" s="245"/>
      <c r="C25" s="246"/>
      <c r="D25" s="215" t="s">
        <v>193</v>
      </c>
      <c r="E25" s="215"/>
      <c r="F25" s="3">
        <v>1</v>
      </c>
      <c r="G25" s="3">
        <v>1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110</v>
      </c>
      <c r="B26" s="172"/>
      <c r="C26" s="179"/>
      <c r="D26" s="215" t="s">
        <v>193</v>
      </c>
      <c r="E26" s="215"/>
      <c r="F26" s="3">
        <v>1</v>
      </c>
      <c r="G26" s="3">
        <v>1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:E2"/>
    </sheetView>
  </sheetViews>
  <sheetFormatPr defaultColWidth="9.140625" defaultRowHeight="12.75"/>
  <cols>
    <col min="3" max="3" width="5.421875" style="0" customWidth="1"/>
    <col min="5" max="5" width="5.421875" style="0" customWidth="1"/>
    <col min="6" max="6" width="7.57421875" style="0" customWidth="1"/>
    <col min="7" max="7" width="4.8515625" style="0" customWidth="1"/>
    <col min="8" max="8" width="6.140625" style="0" customWidth="1"/>
    <col min="9" max="9" width="8.00390625" style="0" customWidth="1"/>
    <col min="10" max="10" width="6.57421875" style="0" customWidth="1"/>
    <col min="11" max="11" width="5.57421875" style="0" customWidth="1"/>
    <col min="16" max="16" width="6.140625" style="0" customWidth="1"/>
    <col min="17" max="17" width="6.00390625" style="0" customWidth="1"/>
    <col min="18" max="18" width="5.8515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97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98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99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CYCLEMENU!G29</f>
        <v>Tex Mex Beef Taco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322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CYCLEMENU!G30</f>
        <v>Tex Mex Bean Taco</v>
      </c>
      <c r="B8" s="245"/>
      <c r="C8" s="246"/>
      <c r="D8" s="215" t="s">
        <v>193</v>
      </c>
      <c r="E8" s="215"/>
      <c r="F8" s="3">
        <v>2</v>
      </c>
      <c r="G8" s="32">
        <v>1</v>
      </c>
      <c r="H8" s="32" t="s">
        <v>322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CYCLEMENU!G31</f>
        <v>Salsa/Lettuce/Tomato (R/O)</v>
      </c>
      <c r="B12" s="245"/>
      <c r="C12" s="246"/>
      <c r="D12" s="215" t="s">
        <v>184</v>
      </c>
      <c r="E12" s="215"/>
      <c r="F12" s="3">
        <v>2</v>
      </c>
      <c r="G12" s="3">
        <v>0.75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CYCLEMENU!G32</f>
        <v>Corn (S)</v>
      </c>
      <c r="B13" s="245"/>
      <c r="C13" s="246"/>
      <c r="D13" s="215" t="s">
        <v>324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">
        <v>321</v>
      </c>
      <c r="B17" s="245"/>
      <c r="C17" s="246"/>
      <c r="D17" s="215" t="s">
        <v>193</v>
      </c>
      <c r="E17" s="215"/>
      <c r="F17" s="3">
        <v>2</v>
      </c>
      <c r="G17" s="3">
        <v>1</v>
      </c>
      <c r="H17" s="3" t="s">
        <v>322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224</v>
      </c>
      <c r="B18" s="172"/>
      <c r="C18" s="179"/>
      <c r="D18" s="215" t="s">
        <v>184</v>
      </c>
      <c r="E18" s="215"/>
      <c r="F18" s="3">
        <v>2</v>
      </c>
      <c r="G18" s="3">
        <v>1</v>
      </c>
      <c r="H18" s="3" t="s">
        <v>205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WEEK5!H10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39</v>
      </c>
      <c r="B25" s="245"/>
      <c r="C25" s="246"/>
      <c r="D25" s="215" t="s">
        <v>323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4" sqref="F4:F6"/>
    </sheetView>
  </sheetViews>
  <sheetFormatPr defaultColWidth="9.140625" defaultRowHeight="12.75"/>
  <cols>
    <col min="3" max="3" width="7.421875" style="0" customWidth="1"/>
    <col min="5" max="5" width="4.57421875" style="0" customWidth="1"/>
    <col min="6" max="6" width="5.00390625" style="0" customWidth="1"/>
    <col min="7" max="7" width="5.421875" style="0" customWidth="1"/>
    <col min="8" max="8" width="5.7109375" style="0" customWidth="1"/>
    <col min="9" max="9" width="7.7109375" style="0" customWidth="1"/>
    <col min="10" max="10" width="7.421875" style="0" customWidth="1"/>
    <col min="11" max="11" width="5.8515625" style="0" customWidth="1"/>
    <col min="13" max="13" width="14.57421875" style="0" customWidth="1"/>
    <col min="16" max="17" width="5.7109375" style="0" customWidth="1"/>
    <col min="18" max="18" width="5.8515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CYCLEMENU!L29</f>
        <v>Pepperoni Pizza w/ WG Crust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196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CYCLEMENU!L30</f>
        <v>Cheese Pizza w/ WG Crust</v>
      </c>
      <c r="B8" s="245"/>
      <c r="C8" s="246"/>
      <c r="D8" s="215" t="s">
        <v>184</v>
      </c>
      <c r="E8" s="215"/>
      <c r="F8" s="3">
        <v>2</v>
      </c>
      <c r="G8" s="32">
        <v>1</v>
      </c>
      <c r="H8" s="32" t="s">
        <v>196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CYCLEMENU!L31</f>
        <v>Chick Pea Salad (L)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CYCLEMENU!L33</f>
        <v>(WG Pizza Crust)</v>
      </c>
      <c r="B17" s="245"/>
      <c r="C17" s="246"/>
      <c r="D17" s="215"/>
      <c r="E17" s="215"/>
      <c r="F17" s="3">
        <v>2</v>
      </c>
      <c r="G17" s="3">
        <v>2</v>
      </c>
      <c r="H17" s="3" t="s">
        <v>195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WEEK5!N10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4" sqref="F4:F6"/>
    </sheetView>
  </sheetViews>
  <sheetFormatPr defaultColWidth="9.140625" defaultRowHeight="12.75"/>
  <cols>
    <col min="3" max="3" width="1.1484375" style="0" customWidth="1"/>
    <col min="6" max="6" width="4.8515625" style="0" customWidth="1"/>
    <col min="7" max="7" width="5.00390625" style="0" customWidth="1"/>
    <col min="8" max="8" width="6.140625" style="0" customWidth="1"/>
    <col min="9" max="9" width="8.00390625" style="0" customWidth="1"/>
    <col min="10" max="10" width="7.00390625" style="0" customWidth="1"/>
    <col min="11" max="11" width="6.28125" style="0" customWidth="1"/>
    <col min="13" max="13" width="12.421875" style="0" customWidth="1"/>
    <col min="16" max="16" width="6.28125" style="0" customWidth="1"/>
    <col min="17" max="17" width="5.8515625" style="0" customWidth="1"/>
    <col min="18" max="18" width="5.57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CYCLEMENU!Q29</f>
        <v>Chicken Tenders</v>
      </c>
      <c r="B7" s="245"/>
      <c r="C7" s="246"/>
      <c r="D7" s="215" t="s">
        <v>184</v>
      </c>
      <c r="E7" s="215"/>
      <c r="F7" s="4">
        <v>2</v>
      </c>
      <c r="G7" s="4">
        <v>2</v>
      </c>
      <c r="H7" s="87" t="s">
        <v>382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CYCLEMENU!Q30</f>
        <v>Baked Tofu</v>
      </c>
      <c r="B8" s="245"/>
      <c r="C8" s="246"/>
      <c r="D8" s="215" t="s">
        <v>320</v>
      </c>
      <c r="E8" s="215"/>
      <c r="F8" s="3">
        <v>2</v>
      </c>
      <c r="G8" s="32">
        <v>0.5</v>
      </c>
      <c r="H8" s="98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CYCLEMENU!Q31</f>
        <v>Coleslaw (O)</v>
      </c>
      <c r="B12" s="245"/>
      <c r="C12" s="246"/>
      <c r="D12" s="215" t="s">
        <v>319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CYCLEMENU!Q33</f>
        <v>Cheesy Cornbread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88" t="s">
        <v>383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WEEK5!N10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37</v>
      </c>
      <c r="B25" s="245"/>
      <c r="C25" s="246"/>
      <c r="D25" s="295" t="s">
        <v>384</v>
      </c>
      <c r="E25" s="215"/>
      <c r="F25" s="3">
        <v>2</v>
      </c>
      <c r="G25" s="3">
        <v>2</v>
      </c>
      <c r="H25" s="88" t="s">
        <v>378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9" sqref="D19:E19"/>
    </sheetView>
  </sheetViews>
  <sheetFormatPr defaultColWidth="9.140625" defaultRowHeight="12.75"/>
  <cols>
    <col min="5" max="5" width="6.00390625" style="0" customWidth="1"/>
    <col min="6" max="6" width="4.28125" style="0" customWidth="1"/>
    <col min="7" max="7" width="5.140625" style="0" customWidth="1"/>
    <col min="8" max="8" width="6.7109375" style="0" customWidth="1"/>
    <col min="9" max="9" width="8.421875" style="0" customWidth="1"/>
    <col min="10" max="10" width="6.140625" style="0" customWidth="1"/>
    <col min="11" max="11" width="5.421875" style="0" customWidth="1"/>
    <col min="13" max="13" width="12.140625" style="0" customWidth="1"/>
    <col min="16" max="16" width="6.00390625" style="0" customWidth="1"/>
    <col min="17" max="17" width="6.421875" style="0" customWidth="1"/>
    <col min="18" max="18" width="5.57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CYCLEMENU!V29</f>
        <v>Chicken Fajita on WG Tortilla</v>
      </c>
      <c r="B7" s="245"/>
      <c r="C7" s="246"/>
      <c r="D7" s="215" t="s">
        <v>184</v>
      </c>
      <c r="E7" s="215"/>
      <c r="F7" s="4">
        <v>2</v>
      </c>
      <c r="G7" s="4">
        <v>0.5</v>
      </c>
      <c r="H7" s="87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CYCLEMENU!V30</f>
        <v>Black Bean Fajita on WG Tortilla</v>
      </c>
      <c r="B8" s="245"/>
      <c r="C8" s="246"/>
      <c r="D8" s="215" t="s">
        <v>184</v>
      </c>
      <c r="E8" s="215"/>
      <c r="F8" s="3">
        <v>2</v>
      </c>
      <c r="G8" s="33">
        <v>0.5</v>
      </c>
      <c r="H8" s="97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CYCLEMENU!V31</f>
        <v>Corn (S)</v>
      </c>
      <c r="B12" s="245"/>
      <c r="C12" s="246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CYCLEMENU!V32</f>
        <v>Salsa (R/O)</v>
      </c>
      <c r="B13" s="245"/>
      <c r="C13" s="246"/>
      <c r="D13" s="295" t="s">
        <v>380</v>
      </c>
      <c r="E13" s="215"/>
      <c r="F13" s="3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WEEK5!Z8</f>
        <v>(WG Tortilla) </v>
      </c>
      <c r="B17" s="245"/>
      <c r="C17" s="246"/>
      <c r="D17" s="295" t="s">
        <v>381</v>
      </c>
      <c r="E17" s="215"/>
      <c r="F17" s="3">
        <v>2</v>
      </c>
      <c r="G17" s="3">
        <v>1</v>
      </c>
      <c r="H17" s="88" t="s">
        <v>379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226</v>
      </c>
      <c r="B18" s="172"/>
      <c r="C18" s="179"/>
      <c r="D18" s="215" t="s">
        <v>184</v>
      </c>
      <c r="E18" s="215"/>
      <c r="F18" s="3">
        <v>2</v>
      </c>
      <c r="G18" s="3">
        <v>0.5</v>
      </c>
      <c r="H18" s="3" t="s">
        <v>185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39</v>
      </c>
      <c r="B25" s="245"/>
      <c r="C25" s="246"/>
      <c r="D25" s="215" t="s">
        <v>323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L10" sqref="L10:M10"/>
    </sheetView>
  </sheetViews>
  <sheetFormatPr defaultColWidth="9.140625" defaultRowHeight="12.75"/>
  <cols>
    <col min="3" max="3" width="6.57421875" style="0" customWidth="1"/>
    <col min="5" max="5" width="6.00390625" style="0" customWidth="1"/>
    <col min="6" max="6" width="4.8515625" style="0" customWidth="1"/>
    <col min="7" max="7" width="5.00390625" style="0" customWidth="1"/>
    <col min="8" max="9" width="7.421875" style="0" customWidth="1"/>
    <col min="10" max="10" width="7.28125" style="0" customWidth="1"/>
    <col min="11" max="11" width="6.140625" style="0" customWidth="1"/>
    <col min="13" max="13" width="13.28125" style="0" customWidth="1"/>
    <col min="16" max="16" width="6.140625" style="0" customWidth="1"/>
    <col min="17" max="17" width="5.7109375" style="0" customWidth="1"/>
    <col min="18" max="18" width="5.57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CYCLEMENU!B44</f>
        <v>Hamburger/Cheeseburger</v>
      </c>
      <c r="B7" s="245"/>
      <c r="C7" s="246"/>
      <c r="D7" s="215" t="s">
        <v>184</v>
      </c>
      <c r="E7" s="215"/>
      <c r="F7" s="4">
        <v>2</v>
      </c>
      <c r="G7" s="4">
        <v>1</v>
      </c>
      <c r="H7" s="4" t="s">
        <v>220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CYCLEMENU!B45</f>
        <v>Veggieburger</v>
      </c>
      <c r="B8" s="245"/>
      <c r="C8" s="246"/>
      <c r="D8" s="215" t="s">
        <v>193</v>
      </c>
      <c r="E8" s="215"/>
      <c r="F8" s="3">
        <v>2</v>
      </c>
      <c r="G8" s="33">
        <v>1</v>
      </c>
      <c r="H8" s="33" t="s">
        <v>220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WEEK5!B6</f>
        <v>Sweet Potato Fries (R/O)</v>
      </c>
      <c r="B12" s="245"/>
      <c r="C12" s="246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WEEK5!B8</f>
        <v>WG Bun </v>
      </c>
      <c r="B17" s="245"/>
      <c r="C17" s="246"/>
      <c r="D17" s="215"/>
      <c r="E17" s="215"/>
      <c r="F17" s="3">
        <v>1</v>
      </c>
      <c r="G17" s="3">
        <v>1</v>
      </c>
      <c r="H17" s="3" t="s">
        <v>218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110</v>
      </c>
      <c r="B25" s="245"/>
      <c r="C25" s="246"/>
      <c r="D25" s="295" t="s">
        <v>193</v>
      </c>
      <c r="E25" s="215"/>
      <c r="F25" s="3">
        <v>1</v>
      </c>
      <c r="G25" s="3">
        <v>2</v>
      </c>
      <c r="H25" s="88" t="s">
        <v>378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373" t="s">
        <v>203</v>
      </c>
      <c r="B26" s="172"/>
      <c r="C26" s="179"/>
      <c r="D26" s="295" t="s">
        <v>193</v>
      </c>
      <c r="E26" s="215"/>
      <c r="F26" s="3">
        <v>1</v>
      </c>
      <c r="G26" s="3">
        <v>1</v>
      </c>
      <c r="H26" s="88" t="s">
        <v>378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373" t="s">
        <v>204</v>
      </c>
      <c r="B27" s="172"/>
      <c r="C27" s="179"/>
      <c r="D27" s="295" t="s">
        <v>193</v>
      </c>
      <c r="E27" s="215"/>
      <c r="F27" s="3">
        <v>1</v>
      </c>
      <c r="G27" s="3">
        <v>1</v>
      </c>
      <c r="H27" s="88" t="s">
        <v>378</v>
      </c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25" sqref="G25"/>
    </sheetView>
  </sheetViews>
  <sheetFormatPr defaultColWidth="9.140625" defaultRowHeight="12.75"/>
  <cols>
    <col min="5" max="5" width="5.28125" style="0" customWidth="1"/>
    <col min="6" max="6" width="8.421875" style="0" customWidth="1"/>
    <col min="7" max="8" width="5.421875" style="0" customWidth="1"/>
    <col min="9" max="9" width="8.8515625" style="0" customWidth="1"/>
    <col min="10" max="10" width="6.7109375" style="0" customWidth="1"/>
    <col min="11" max="11" width="6.140625" style="0" customWidth="1"/>
    <col min="16" max="16" width="5.57421875" style="0" customWidth="1"/>
    <col min="17" max="17" width="5.8515625" style="0" customWidth="1"/>
    <col min="18" max="18" width="6.57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97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98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99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CYCLEMENU!G44</f>
        <v>Chicken Stir Fry</v>
      </c>
      <c r="B7" s="245"/>
      <c r="C7" s="246"/>
      <c r="D7" s="215" t="s">
        <v>184</v>
      </c>
      <c r="E7" s="215"/>
      <c r="F7" s="4">
        <v>2</v>
      </c>
      <c r="G7" s="4">
        <v>0.5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CYCLEMENU!G45</f>
        <v>Tofu Stir Fry</v>
      </c>
      <c r="B8" s="245"/>
      <c r="C8" s="246"/>
      <c r="D8" s="295" t="s">
        <v>184</v>
      </c>
      <c r="E8" s="215"/>
      <c r="F8" s="3">
        <v>2</v>
      </c>
      <c r="G8" s="33">
        <v>0.5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CYCLEMENU!G46</f>
        <v>Stir Fried Cabbage &amp; Carrot (O &amp; R/O)</v>
      </c>
      <c r="B12" s="245"/>
      <c r="C12" s="246"/>
      <c r="D12" s="295" t="s">
        <v>376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CYCLEMENU!G48</f>
        <v>Fried Brown Rice</v>
      </c>
      <c r="B17" s="245"/>
      <c r="C17" s="246"/>
      <c r="D17" s="295" t="s">
        <v>184</v>
      </c>
      <c r="E17" s="215"/>
      <c r="F17" s="3">
        <v>1</v>
      </c>
      <c r="G17" s="3">
        <v>0.5</v>
      </c>
      <c r="H17" s="88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377</v>
      </c>
      <c r="B25" s="245"/>
      <c r="C25" s="246"/>
      <c r="D25" s="295" t="s">
        <v>193</v>
      </c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M1" sqref="M1:N1"/>
    </sheetView>
  </sheetViews>
  <sheetFormatPr defaultColWidth="9.140625" defaultRowHeight="12.75"/>
  <cols>
    <col min="3" max="3" width="5.00390625" style="0" customWidth="1"/>
    <col min="5" max="5" width="7.8515625" style="0" customWidth="1"/>
    <col min="6" max="6" width="4.8515625" style="0" customWidth="1"/>
    <col min="7" max="7" width="5.421875" style="0" customWidth="1"/>
    <col min="8" max="8" width="6.28125" style="0" customWidth="1"/>
    <col min="9" max="9" width="7.57421875" style="0" customWidth="1"/>
    <col min="10" max="10" width="6.8515625" style="0" customWidth="1"/>
    <col min="11" max="11" width="6.140625" style="0" customWidth="1"/>
    <col min="13" max="13" width="14.00390625" style="0" customWidth="1"/>
    <col min="16" max="16" width="5.57421875" style="0" customWidth="1"/>
    <col min="17" max="17" width="5.7109375" style="0" customWidth="1"/>
    <col min="18" max="18" width="6.14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CYCLEMENU!L44</f>
        <v>Wild Wings Wednesday</v>
      </c>
      <c r="B7" s="245"/>
      <c r="C7" s="246"/>
      <c r="D7" s="215" t="s">
        <v>325</v>
      </c>
      <c r="E7" s="215"/>
      <c r="F7" s="4">
        <v>2</v>
      </c>
      <c r="G7" s="4">
        <v>3</v>
      </c>
      <c r="H7" s="4" t="s">
        <v>146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/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CYCLEMENU!L46</f>
        <v>Coleslaw (O)</v>
      </c>
      <c r="B12" s="245"/>
      <c r="C12" s="246"/>
      <c r="D12" s="215" t="s">
        <v>210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/>
      <c r="B13" s="245"/>
      <c r="C13" s="246"/>
      <c r="D13" s="215"/>
      <c r="E13" s="215"/>
      <c r="F13" s="3"/>
      <c r="G13" s="3"/>
      <c r="H13" s="3"/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CYCLEMENU!L47</f>
        <v>Cornbread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88" t="s">
        <v>375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tr">
        <f>CYCLEMENU!L48</f>
        <v>WG Macaroni Salad</v>
      </c>
      <c r="B18" s="172"/>
      <c r="C18" s="179"/>
      <c r="D18" s="215" t="s">
        <v>184</v>
      </c>
      <c r="E18" s="215"/>
      <c r="F18" s="3">
        <v>2</v>
      </c>
      <c r="G18" s="3">
        <v>0.5</v>
      </c>
      <c r="H18" s="3" t="s">
        <v>185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tr">
        <f>CYCLEMENU!L49</f>
        <v>BBQ Sauce</v>
      </c>
      <c r="B25" s="245"/>
      <c r="C25" s="246"/>
      <c r="D25" s="215" t="s">
        <v>326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3" sqref="D13:E13"/>
    </sheetView>
  </sheetViews>
  <sheetFormatPr defaultColWidth="9.140625" defaultRowHeight="12.75"/>
  <cols>
    <col min="3" max="3" width="11.28125" style="0" customWidth="1"/>
    <col min="5" max="5" width="4.421875" style="0" customWidth="1"/>
    <col min="6" max="6" width="5.28125" style="0" customWidth="1"/>
    <col min="7" max="7" width="5.140625" style="0" customWidth="1"/>
    <col min="8" max="8" width="8.28125" style="0" customWidth="1"/>
    <col min="9" max="9" width="7.57421875" style="0" customWidth="1"/>
    <col min="10" max="10" width="6.28125" style="0" customWidth="1"/>
    <col min="11" max="11" width="5.7109375" style="0" customWidth="1"/>
    <col min="13" max="13" width="11.7109375" style="0" customWidth="1"/>
    <col min="16" max="16" width="5.28125" style="0" customWidth="1"/>
    <col min="17" max="17" width="5.421875" style="0" customWidth="1"/>
    <col min="18" max="18" width="5.281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CYCLEMENU!Q44</f>
        <v>Cheesy Scrambled Eggs</v>
      </c>
      <c r="B7" s="245"/>
      <c r="C7" s="246"/>
      <c r="D7" s="215" t="s">
        <v>198</v>
      </c>
      <c r="E7" s="215"/>
      <c r="F7" s="4">
        <v>2</v>
      </c>
      <c r="G7" s="4">
        <v>0.25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/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CYCLEMENU!Q46</f>
        <v>Broccoli (G)</v>
      </c>
      <c r="B12" s="245"/>
      <c r="C12" s="246"/>
      <c r="D12" s="295" t="s">
        <v>373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CYCLEMENU!Q47</f>
        <v>Roasted Potato (S)</v>
      </c>
      <c r="B13" s="245"/>
      <c r="C13" s="246"/>
      <c r="D13" s="295" t="s">
        <v>374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CYCLEMENU!Q48</f>
        <v>Oatmeal Pancake OR  WG French Toast</v>
      </c>
      <c r="B17" s="245"/>
      <c r="C17" s="246"/>
      <c r="D17" s="215" t="s">
        <v>184</v>
      </c>
      <c r="E17" s="215"/>
      <c r="F17" s="3">
        <v>2</v>
      </c>
      <c r="G17" s="3">
        <v>2</v>
      </c>
      <c r="H17" s="3" t="s">
        <v>329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328</v>
      </c>
      <c r="B18" s="172"/>
      <c r="C18" s="179"/>
      <c r="D18" s="215" t="s">
        <v>193</v>
      </c>
      <c r="E18" s="215"/>
      <c r="F18" s="3">
        <v>2</v>
      </c>
      <c r="G18" s="3">
        <v>2</v>
      </c>
      <c r="H18" s="3" t="s">
        <v>205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221</v>
      </c>
      <c r="B25" s="245"/>
      <c r="C25" s="246"/>
      <c r="D25" s="215" t="s">
        <v>327</v>
      </c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110</v>
      </c>
      <c r="B26" s="172"/>
      <c r="C26" s="179"/>
      <c r="D26" s="215" t="s">
        <v>193</v>
      </c>
      <c r="E26" s="215"/>
      <c r="F26" s="3">
        <v>1</v>
      </c>
      <c r="G26" s="3">
        <v>2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31"/>
  <sheetViews>
    <sheetView zoomScalePageLayoutView="0" workbookViewId="0" topLeftCell="A2">
      <selection activeCell="H7" sqref="H7:L7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7.0039062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3" spans="1:30" ht="12.75">
      <c r="A3" s="190" t="s">
        <v>182</v>
      </c>
      <c r="B3" s="175" t="s">
        <v>171</v>
      </c>
      <c r="C3" s="176"/>
      <c r="D3" s="176"/>
      <c r="E3" s="176"/>
      <c r="F3" s="177"/>
      <c r="H3" s="175" t="s">
        <v>172</v>
      </c>
      <c r="I3" s="176"/>
      <c r="J3" s="176"/>
      <c r="K3" s="176"/>
      <c r="L3" s="177"/>
      <c r="N3" s="175" t="s">
        <v>173</v>
      </c>
      <c r="O3" s="176"/>
      <c r="P3" s="176"/>
      <c r="Q3" s="176"/>
      <c r="R3" s="177"/>
      <c r="T3" s="175" t="s">
        <v>174</v>
      </c>
      <c r="U3" s="176"/>
      <c r="V3" s="176"/>
      <c r="W3" s="176"/>
      <c r="X3" s="177"/>
      <c r="Z3" s="175" t="s">
        <v>175</v>
      </c>
      <c r="AA3" s="176"/>
      <c r="AB3" s="176"/>
      <c r="AC3" s="176"/>
      <c r="AD3" s="177"/>
    </row>
    <row r="4" spans="1:30" ht="12.75">
      <c r="A4" s="191"/>
      <c r="B4" s="189" t="str">
        <f>CYCLEMENU!B21</f>
        <v>WG Pasta w/ Meat Sauce</v>
      </c>
      <c r="C4" s="169"/>
      <c r="D4" s="169"/>
      <c r="E4" s="169"/>
      <c r="F4" s="170"/>
      <c r="G4" s="1"/>
      <c r="H4" s="168" t="str">
        <f>CYCLEMENU!G21</f>
        <v>Chicken Stew w/ Biscuit</v>
      </c>
      <c r="I4" s="169"/>
      <c r="J4" s="169"/>
      <c r="K4" s="169"/>
      <c r="L4" s="170"/>
      <c r="M4" s="1"/>
      <c r="N4" s="168" t="str">
        <f>CYCLEMENU!L21</f>
        <v>Pepperoni Stromboli</v>
      </c>
      <c r="O4" s="169"/>
      <c r="P4" s="169"/>
      <c r="Q4" s="169"/>
      <c r="R4" s="170"/>
      <c r="T4" s="168" t="str">
        <f>CYCLEMENU!Q21</f>
        <v>Sloppy Joe (w/ meat)</v>
      </c>
      <c r="U4" s="169"/>
      <c r="V4" s="169"/>
      <c r="W4" s="169"/>
      <c r="X4" s="170"/>
      <c r="Z4" s="168" t="str">
        <f>CYCLEMENU!V52</f>
        <v>Chicken &amp; Cheese Quesadilla</v>
      </c>
      <c r="AA4" s="169"/>
      <c r="AB4" s="169"/>
      <c r="AC4" s="169"/>
      <c r="AD4" s="170"/>
    </row>
    <row r="5" spans="1:30" ht="12.75">
      <c r="A5" s="191"/>
      <c r="B5" s="189" t="str">
        <f>CYCLEMENU!B22</f>
        <v>WG Pasta w/ MarinaraSauce</v>
      </c>
      <c r="C5" s="169"/>
      <c r="D5" s="169"/>
      <c r="E5" s="169"/>
      <c r="F5" s="170"/>
      <c r="G5" s="1"/>
      <c r="H5" s="168">
        <f>CYCLEMENU!G22</f>
        <v>0</v>
      </c>
      <c r="I5" s="169"/>
      <c r="J5" s="169"/>
      <c r="K5" s="169"/>
      <c r="L5" s="170"/>
      <c r="M5" s="1"/>
      <c r="N5" s="168" t="str">
        <f>CYCLEMENU!L22</f>
        <v>Broccoli and Cheese Stromboli</v>
      </c>
      <c r="O5" s="169"/>
      <c r="P5" s="169"/>
      <c r="Q5" s="169"/>
      <c r="R5" s="170"/>
      <c r="T5" s="168" t="str">
        <f>CYCLEMENU!Q22</f>
        <v>Sloppy Farmer Joe (w/ lentils)</v>
      </c>
      <c r="U5" s="169"/>
      <c r="V5" s="169"/>
      <c r="W5" s="169"/>
      <c r="X5" s="170"/>
      <c r="Z5" s="168" t="str">
        <f>CYCLEMENU!V53</f>
        <v>Broccoli &amp; Cheese Quesadilla</v>
      </c>
      <c r="AA5" s="169"/>
      <c r="AB5" s="169"/>
      <c r="AC5" s="169"/>
      <c r="AD5" s="170"/>
    </row>
    <row r="6" spans="1:30" ht="12.75">
      <c r="A6" s="191"/>
      <c r="B6" s="189" t="str">
        <f>CYCLEMENU!B23</f>
        <v>Broccoli (G)</v>
      </c>
      <c r="C6" s="169"/>
      <c r="D6" s="169"/>
      <c r="E6" s="169"/>
      <c r="F6" s="170"/>
      <c r="G6" s="1"/>
      <c r="H6" s="168" t="str">
        <f>CYCLEMENU!G23</f>
        <v>Sweet Potato Half (R/O)</v>
      </c>
      <c r="I6" s="169"/>
      <c r="J6" s="169"/>
      <c r="K6" s="169"/>
      <c r="L6" s="170"/>
      <c r="M6" s="1"/>
      <c r="N6" s="168" t="str">
        <f>CYCLEMENU!L23</f>
        <v>Marinara Dipping Sauce</v>
      </c>
      <c r="O6" s="169"/>
      <c r="P6" s="169"/>
      <c r="Q6" s="169"/>
      <c r="R6" s="170"/>
      <c r="T6" s="168" t="str">
        <f>CYCLEMENU!Q23</f>
        <v>Green Bean (O)</v>
      </c>
      <c r="U6" s="169"/>
      <c r="V6" s="169"/>
      <c r="W6" s="169"/>
      <c r="X6" s="170"/>
      <c r="Z6" s="168" t="str">
        <f>CYCLEMENU!V54</f>
        <v>Corn (S)</v>
      </c>
      <c r="AA6" s="169"/>
      <c r="AB6" s="169"/>
      <c r="AC6" s="169"/>
      <c r="AD6" s="170"/>
    </row>
    <row r="7" spans="1:30" ht="12.75">
      <c r="A7" s="191"/>
      <c r="B7" s="189">
        <f>CYCLEMENU!B24</f>
        <v>0</v>
      </c>
      <c r="C7" s="169"/>
      <c r="D7" s="169"/>
      <c r="E7" s="169"/>
      <c r="F7" s="170"/>
      <c r="G7" s="1"/>
      <c r="H7" s="168" t="str">
        <f>CYCLEMENU!G24</f>
        <v>Peas (S)</v>
      </c>
      <c r="I7" s="169"/>
      <c r="J7" s="169"/>
      <c r="K7" s="169"/>
      <c r="L7" s="170"/>
      <c r="M7" s="1"/>
      <c r="N7" s="168" t="str">
        <f>CYCLEMENU!L24</f>
        <v>Bean Salad (L)</v>
      </c>
      <c r="O7" s="169"/>
      <c r="P7" s="169"/>
      <c r="Q7" s="169"/>
      <c r="R7" s="170"/>
      <c r="T7" s="168" t="str">
        <f>CYCLEMENU!Q24</f>
        <v>Mashed Potato (S)</v>
      </c>
      <c r="U7" s="169"/>
      <c r="V7" s="169"/>
      <c r="W7" s="169"/>
      <c r="X7" s="170"/>
      <c r="Z7" s="168" t="str">
        <f>CYCLEMENU!V55</f>
        <v>Southwest Black Beans (L)</v>
      </c>
      <c r="AA7" s="169"/>
      <c r="AB7" s="169"/>
      <c r="AC7" s="169"/>
      <c r="AD7" s="170"/>
    </row>
    <row r="8" spans="1:30" ht="12.75">
      <c r="A8" s="191"/>
      <c r="B8" s="189" t="str">
        <f>CYCLEMENU!B25</f>
        <v>WW Garlic Bread (B)/WG Pasta</v>
      </c>
      <c r="C8" s="169"/>
      <c r="D8" s="169"/>
      <c r="E8" s="169"/>
      <c r="F8" s="170"/>
      <c r="G8" s="1"/>
      <c r="H8" s="168" t="str">
        <f>CYCLEMENU!G25</f>
        <v>WG Biscuit (B)</v>
      </c>
      <c r="I8" s="169"/>
      <c r="J8" s="169"/>
      <c r="K8" s="169"/>
      <c r="L8" s="170"/>
      <c r="M8" s="1"/>
      <c r="N8" s="168" t="str">
        <f>CYCLEMENU!L25</f>
        <v>(WG Pizza Crust)</v>
      </c>
      <c r="O8" s="169"/>
      <c r="P8" s="169"/>
      <c r="Q8" s="169"/>
      <c r="R8" s="170"/>
      <c r="T8" s="168" t="str">
        <f>CYCLEMENU!Q25</f>
        <v>WG Bun</v>
      </c>
      <c r="U8" s="169"/>
      <c r="V8" s="169"/>
      <c r="W8" s="169"/>
      <c r="X8" s="170"/>
      <c r="Z8" s="168" t="str">
        <f>CYCLEMENU!V56</f>
        <v>(WG Tortilla)Rice</v>
      </c>
      <c r="AA8" s="169"/>
      <c r="AB8" s="169"/>
      <c r="AC8" s="169"/>
      <c r="AD8" s="170"/>
    </row>
    <row r="9" spans="1:30" ht="12.75">
      <c r="A9" s="191"/>
      <c r="B9" s="189" t="str">
        <f>CYCLEMENU!B26</f>
        <v>Cottage Cheese</v>
      </c>
      <c r="C9" s="169"/>
      <c r="D9" s="169"/>
      <c r="E9" s="169"/>
      <c r="F9" s="170"/>
      <c r="G9" s="1"/>
      <c r="H9" s="168">
        <f>CYCLEMENU!G26</f>
        <v>0</v>
      </c>
      <c r="I9" s="169"/>
      <c r="J9" s="169"/>
      <c r="K9" s="169"/>
      <c r="L9" s="170"/>
      <c r="M9" s="1"/>
      <c r="N9" s="168">
        <f>CYCLEMENU!L26</f>
        <v>0</v>
      </c>
      <c r="O9" s="169"/>
      <c r="P9" s="169"/>
      <c r="Q9" s="169"/>
      <c r="R9" s="170"/>
      <c r="T9" s="168">
        <f>CYCLEMENU!Q26</f>
        <v>0</v>
      </c>
      <c r="U9" s="169"/>
      <c r="V9" s="169"/>
      <c r="W9" s="169"/>
      <c r="X9" s="170"/>
      <c r="Z9" s="168">
        <f>CYCLEMENU!V57</f>
        <v>0</v>
      </c>
      <c r="AA9" s="169"/>
      <c r="AB9" s="169"/>
      <c r="AC9" s="169"/>
      <c r="AD9" s="170"/>
    </row>
    <row r="10" spans="1:30" ht="13.5" thickBot="1">
      <c r="A10" s="191"/>
      <c r="B10" s="189" t="str">
        <f>CYCLEMENU!B27</f>
        <v>Fruit</v>
      </c>
      <c r="C10" s="169"/>
      <c r="D10" s="169"/>
      <c r="E10" s="169"/>
      <c r="F10" s="170"/>
      <c r="G10" s="1"/>
      <c r="H10" s="168" t="str">
        <f>CYCLEMENU!G27</f>
        <v>Fruit</v>
      </c>
      <c r="I10" s="169"/>
      <c r="J10" s="169"/>
      <c r="K10" s="169"/>
      <c r="L10" s="170"/>
      <c r="M10" s="1"/>
      <c r="N10" s="168" t="str">
        <f>CYCLEMENU!L27</f>
        <v>Fruit </v>
      </c>
      <c r="O10" s="169"/>
      <c r="P10" s="169"/>
      <c r="Q10" s="169"/>
      <c r="R10" s="170"/>
      <c r="T10" s="168" t="str">
        <f>CYCLEMENU!Q27</f>
        <v>Fruit</v>
      </c>
      <c r="U10" s="169"/>
      <c r="V10" s="169"/>
      <c r="W10" s="169"/>
      <c r="X10" s="170"/>
      <c r="Z10" s="168" t="str">
        <f>CYCLEMENU!V58</f>
        <v>Fruit</v>
      </c>
      <c r="AA10" s="169"/>
      <c r="AB10" s="169"/>
      <c r="AC10" s="169"/>
      <c r="AD10" s="170"/>
    </row>
    <row r="11" spans="1:34" ht="14.25" thickBot="1" thickTop="1">
      <c r="A11" s="191"/>
      <c r="B11" s="189" t="str">
        <f>CYCLEMENU!B28</f>
        <v>Milk</v>
      </c>
      <c r="C11" s="169"/>
      <c r="D11" s="169"/>
      <c r="E11" s="169"/>
      <c r="F11" s="170"/>
      <c r="G11" s="1"/>
      <c r="H11" s="168" t="str">
        <f>CYCLEMENU!G28</f>
        <v>Milk</v>
      </c>
      <c r="I11" s="169"/>
      <c r="J11" s="169"/>
      <c r="K11" s="169"/>
      <c r="L11" s="170"/>
      <c r="M11" s="1"/>
      <c r="N11" s="168" t="str">
        <f>CYCLEMENU!L28</f>
        <v>Milk</v>
      </c>
      <c r="O11" s="169"/>
      <c r="P11" s="169"/>
      <c r="Q11" s="169"/>
      <c r="R11" s="170"/>
      <c r="T11" s="168" t="str">
        <f>CYCLEMENU!Q28</f>
        <v>Milk</v>
      </c>
      <c r="U11" s="169"/>
      <c r="V11" s="169"/>
      <c r="W11" s="169"/>
      <c r="X11" s="170"/>
      <c r="Z11" s="168" t="str">
        <f>CYCLEMENU!V59</f>
        <v>Milk</v>
      </c>
      <c r="AA11" s="169"/>
      <c r="AB11" s="169"/>
      <c r="AC11" s="169"/>
      <c r="AD11" s="170"/>
      <c r="AE11" s="162" t="s">
        <v>76</v>
      </c>
      <c r="AF11" s="163"/>
      <c r="AG11" s="163"/>
      <c r="AH11" s="164"/>
    </row>
    <row r="12" spans="1:34" ht="39" thickTop="1">
      <c r="A12" t="s">
        <v>40</v>
      </c>
      <c r="B12" s="6" t="s">
        <v>41</v>
      </c>
      <c r="C12" s="7" t="s">
        <v>43</v>
      </c>
      <c r="D12" s="7" t="s">
        <v>44</v>
      </c>
      <c r="E12" s="7" t="s">
        <v>42</v>
      </c>
      <c r="F12" s="7" t="s">
        <v>45</v>
      </c>
      <c r="G12" s="7"/>
      <c r="H12" s="6" t="s">
        <v>41</v>
      </c>
      <c r="I12" s="7" t="s">
        <v>43</v>
      </c>
      <c r="J12" s="7" t="s">
        <v>44</v>
      </c>
      <c r="K12" s="7" t="s">
        <v>42</v>
      </c>
      <c r="L12" s="7" t="s">
        <v>45</v>
      </c>
      <c r="M12" s="7"/>
      <c r="N12" s="6" t="s">
        <v>41</v>
      </c>
      <c r="O12" s="7" t="s">
        <v>43</v>
      </c>
      <c r="P12" s="7" t="s">
        <v>44</v>
      </c>
      <c r="Q12" s="7" t="s">
        <v>42</v>
      </c>
      <c r="R12" s="7" t="s">
        <v>45</v>
      </c>
      <c r="S12" s="7"/>
      <c r="T12" s="6" t="s">
        <v>41</v>
      </c>
      <c r="U12" s="7" t="s">
        <v>43</v>
      </c>
      <c r="V12" s="7" t="s">
        <v>44</v>
      </c>
      <c r="W12" s="7" t="s">
        <v>42</v>
      </c>
      <c r="X12" s="7" t="s">
        <v>45</v>
      </c>
      <c r="Y12" s="7"/>
      <c r="Z12" s="6" t="s">
        <v>41</v>
      </c>
      <c r="AA12" s="7" t="s">
        <v>43</v>
      </c>
      <c r="AB12" s="7" t="s">
        <v>44</v>
      </c>
      <c r="AC12" s="7" t="s">
        <v>42</v>
      </c>
      <c r="AD12" s="7" t="s">
        <v>45</v>
      </c>
      <c r="AE12" s="14" t="s">
        <v>75</v>
      </c>
      <c r="AF12" s="16" t="s">
        <v>77</v>
      </c>
      <c r="AG12" s="15" t="s">
        <v>74</v>
      </c>
      <c r="AH12" s="19" t="s">
        <v>77</v>
      </c>
    </row>
    <row r="13" spans="1:34" ht="12.75">
      <c r="A13" t="s">
        <v>30</v>
      </c>
      <c r="B13" t="s">
        <v>153</v>
      </c>
      <c r="C13">
        <v>0.5</v>
      </c>
      <c r="F13">
        <v>2</v>
      </c>
      <c r="H13" t="s">
        <v>278</v>
      </c>
      <c r="I13">
        <v>1</v>
      </c>
      <c r="L13">
        <v>2</v>
      </c>
      <c r="N13" t="s">
        <v>279</v>
      </c>
      <c r="P13">
        <v>1</v>
      </c>
      <c r="R13">
        <v>2</v>
      </c>
      <c r="T13" t="s">
        <v>65</v>
      </c>
      <c r="V13">
        <v>1</v>
      </c>
      <c r="X13">
        <v>2</v>
      </c>
      <c r="Z13" t="s">
        <v>160</v>
      </c>
      <c r="AB13">
        <v>1</v>
      </c>
      <c r="AD13">
        <v>2</v>
      </c>
      <c r="AE13" s="10"/>
      <c r="AF13" s="17"/>
      <c r="AG13" s="11">
        <f>SUM(F13+L13+R13+X13+AD13)</f>
        <v>10</v>
      </c>
      <c r="AH13" s="20"/>
    </row>
    <row r="14" spans="2:34" ht="12.75">
      <c r="B14" t="s">
        <v>36</v>
      </c>
      <c r="C14" s="23">
        <v>0.5</v>
      </c>
      <c r="D14" s="23"/>
      <c r="E14" s="23"/>
      <c r="F14" s="23">
        <v>1</v>
      </c>
      <c r="J14" s="24"/>
      <c r="L14" s="24"/>
      <c r="T14" t="s">
        <v>159</v>
      </c>
      <c r="V14" s="26">
        <v>1</v>
      </c>
      <c r="X14" s="26">
        <v>2</v>
      </c>
      <c r="Z14" t="s">
        <v>281</v>
      </c>
      <c r="AB14">
        <v>1</v>
      </c>
      <c r="AD14">
        <v>2</v>
      </c>
      <c r="AE14" s="10"/>
      <c r="AF14" s="17"/>
      <c r="AG14" s="11"/>
      <c r="AH14" s="20"/>
    </row>
    <row r="15" spans="31:34" ht="12.75">
      <c r="AE15" s="10"/>
      <c r="AF15" s="17"/>
      <c r="AG15" s="11">
        <f>SUM(AG13:AG14)</f>
        <v>10</v>
      </c>
      <c r="AH15" s="20">
        <v>9</v>
      </c>
    </row>
    <row r="16" spans="1:34" ht="12.75">
      <c r="A16" t="s">
        <v>69</v>
      </c>
      <c r="AE16" s="10">
        <f>SUM(AE17:AE21)</f>
        <v>4.5</v>
      </c>
      <c r="AF16" s="17">
        <v>3.75</v>
      </c>
      <c r="AG16" s="11"/>
      <c r="AH16" s="20"/>
    </row>
    <row r="17" spans="1:34" ht="12.75">
      <c r="A17" s="9" t="s">
        <v>70</v>
      </c>
      <c r="B17" t="s">
        <v>3</v>
      </c>
      <c r="C17">
        <v>0.5</v>
      </c>
      <c r="E17">
        <v>0.5</v>
      </c>
      <c r="AE17" s="10">
        <f>SUM(E17+K17+Q17+W17+AC17)</f>
        <v>0.5</v>
      </c>
      <c r="AF17" s="17">
        <v>0.5</v>
      </c>
      <c r="AG17" s="11"/>
      <c r="AH17" s="20"/>
    </row>
    <row r="18" spans="1:34" ht="12.75">
      <c r="A18" s="9" t="s">
        <v>31</v>
      </c>
      <c r="B18" t="s">
        <v>154</v>
      </c>
      <c r="C18">
        <v>0.5</v>
      </c>
      <c r="E18">
        <v>0.25</v>
      </c>
      <c r="H18" t="s">
        <v>156</v>
      </c>
      <c r="I18">
        <v>0.5</v>
      </c>
      <c r="K18">
        <v>0.5</v>
      </c>
      <c r="N18" t="s">
        <v>164</v>
      </c>
      <c r="O18">
        <v>0.5</v>
      </c>
      <c r="Q18">
        <v>0.5</v>
      </c>
      <c r="AE18" s="10">
        <f>SUM(E18+K18+Q18+W18+AC18)</f>
        <v>1.25</v>
      </c>
      <c r="AF18" s="17">
        <v>0.75</v>
      </c>
      <c r="AG18" s="11"/>
      <c r="AH18" s="20"/>
    </row>
    <row r="19" spans="1:34" ht="12.75">
      <c r="A19" s="9" t="s">
        <v>33</v>
      </c>
      <c r="H19" t="s">
        <v>29</v>
      </c>
      <c r="I19">
        <v>0.25</v>
      </c>
      <c r="K19">
        <v>0.25</v>
      </c>
      <c r="T19" t="s">
        <v>280</v>
      </c>
      <c r="U19">
        <v>0.5</v>
      </c>
      <c r="W19">
        <v>0.5</v>
      </c>
      <c r="Z19" t="s">
        <v>28</v>
      </c>
      <c r="AA19">
        <v>0.5</v>
      </c>
      <c r="AC19">
        <v>0.5</v>
      </c>
      <c r="AE19" s="10">
        <f>SUM(E19+K19+Q19+W19+AC19)</f>
        <v>1.25</v>
      </c>
      <c r="AF19" s="17">
        <v>0.5</v>
      </c>
      <c r="AG19" s="11"/>
      <c r="AH19" s="20"/>
    </row>
    <row r="20" spans="1:34" ht="12.75">
      <c r="A20" s="9" t="s">
        <v>32</v>
      </c>
      <c r="M20" s="8"/>
      <c r="N20" t="s">
        <v>170</v>
      </c>
      <c r="O20">
        <v>0.5</v>
      </c>
      <c r="Q20">
        <v>0.5</v>
      </c>
      <c r="Z20" t="s">
        <v>135</v>
      </c>
      <c r="AA20">
        <v>0.25</v>
      </c>
      <c r="AC20">
        <v>0.25</v>
      </c>
      <c r="AE20" s="10">
        <f>SUM(E20+K20+Q20+W20+AC20)</f>
        <v>0.75</v>
      </c>
      <c r="AF20" s="17">
        <v>0.5</v>
      </c>
      <c r="AG20" s="11"/>
      <c r="AH20" s="20"/>
    </row>
    <row r="21" spans="1:34" ht="12.75">
      <c r="A21" s="9" t="s">
        <v>34</v>
      </c>
      <c r="H21" t="s">
        <v>157</v>
      </c>
      <c r="I21">
        <v>0.5</v>
      </c>
      <c r="K21">
        <v>0.5</v>
      </c>
      <c r="T21" t="s">
        <v>127</v>
      </c>
      <c r="U21">
        <v>0.25</v>
      </c>
      <c r="W21">
        <v>0.25</v>
      </c>
      <c r="AE21" s="10">
        <f>SUM(E21+K21+Q21+W21+AC21)</f>
        <v>0.75</v>
      </c>
      <c r="AF21" s="17">
        <v>0.5</v>
      </c>
      <c r="AG21" s="11"/>
      <c r="AH21" s="20"/>
    </row>
    <row r="22" spans="1:34" ht="12.75">
      <c r="A22" s="9"/>
      <c r="AE22" s="10"/>
      <c r="AF22" s="17"/>
      <c r="AG22" s="11"/>
      <c r="AH22" s="20"/>
    </row>
    <row r="23" spans="1:34" ht="12.75">
      <c r="A23" t="s">
        <v>35</v>
      </c>
      <c r="B23" t="s">
        <v>125</v>
      </c>
      <c r="C23">
        <v>1</v>
      </c>
      <c r="F23">
        <v>2</v>
      </c>
      <c r="H23" t="s">
        <v>162</v>
      </c>
      <c r="J23">
        <v>1</v>
      </c>
      <c r="L23">
        <v>2</v>
      </c>
      <c r="N23" s="26" t="s">
        <v>60</v>
      </c>
      <c r="O23" s="26"/>
      <c r="P23" s="26">
        <v>2</v>
      </c>
      <c r="Q23" s="26"/>
      <c r="R23" s="26">
        <v>2</v>
      </c>
      <c r="S23" s="26"/>
      <c r="T23" t="s">
        <v>66</v>
      </c>
      <c r="V23">
        <v>1</v>
      </c>
      <c r="X23">
        <v>2</v>
      </c>
      <c r="Z23" s="26" t="s">
        <v>104</v>
      </c>
      <c r="AA23" s="26"/>
      <c r="AB23" s="26">
        <v>1</v>
      </c>
      <c r="AC23" s="26"/>
      <c r="AD23" s="26">
        <v>1.5</v>
      </c>
      <c r="AE23" s="10"/>
      <c r="AF23" s="17"/>
      <c r="AG23" s="11">
        <f>SUM(F23+L23+R23+X23+AD23)</f>
        <v>9.5</v>
      </c>
      <c r="AH23" s="20"/>
    </row>
    <row r="24" spans="2:34" ht="12.75">
      <c r="B24" t="s">
        <v>155</v>
      </c>
      <c r="D24">
        <v>1</v>
      </c>
      <c r="F24">
        <v>2</v>
      </c>
      <c r="AE24" s="10"/>
      <c r="AF24" s="17"/>
      <c r="AG24" s="11">
        <f>SUM(F24+L24+R24+X24+AD24)</f>
        <v>2</v>
      </c>
      <c r="AH24" s="20"/>
    </row>
    <row r="25" spans="31:34" ht="12.75">
      <c r="AE25" s="10"/>
      <c r="AF25" s="17"/>
      <c r="AG25" s="11">
        <f>SUM(AG23:AG24)</f>
        <v>11.5</v>
      </c>
      <c r="AH25" s="20">
        <v>9</v>
      </c>
    </row>
    <row r="26" spans="31:34" ht="12.75">
      <c r="AE26" s="10"/>
      <c r="AF26" s="17"/>
      <c r="AG26" s="11"/>
      <c r="AH26" s="20"/>
    </row>
    <row r="27" spans="1:34" ht="12.75">
      <c r="A27" t="s">
        <v>1</v>
      </c>
      <c r="B27" t="s">
        <v>71</v>
      </c>
      <c r="C27">
        <v>0.5</v>
      </c>
      <c r="E27">
        <v>0.5</v>
      </c>
      <c r="H27" t="s">
        <v>71</v>
      </c>
      <c r="I27">
        <v>0.5</v>
      </c>
      <c r="K27">
        <v>0.5</v>
      </c>
      <c r="N27" t="s">
        <v>71</v>
      </c>
      <c r="O27">
        <v>0.5</v>
      </c>
      <c r="Q27">
        <v>0.5</v>
      </c>
      <c r="T27" t="s">
        <v>71</v>
      </c>
      <c r="U27">
        <v>0.5</v>
      </c>
      <c r="W27">
        <v>0.5</v>
      </c>
      <c r="Z27" t="s">
        <v>71</v>
      </c>
      <c r="AA27">
        <v>0.5</v>
      </c>
      <c r="AC27">
        <v>0.5</v>
      </c>
      <c r="AE27" s="10">
        <f>SUM(E27+K27+Q27+W27+AC27)</f>
        <v>2.5</v>
      </c>
      <c r="AF27" s="17">
        <v>2.5</v>
      </c>
      <c r="AG27" s="11"/>
      <c r="AH27" s="20"/>
    </row>
    <row r="28" spans="1:34" ht="12.75">
      <c r="A28" t="s">
        <v>2</v>
      </c>
      <c r="B28" t="s">
        <v>2</v>
      </c>
      <c r="C28">
        <v>0.5</v>
      </c>
      <c r="E28">
        <v>0.5</v>
      </c>
      <c r="H28" t="s">
        <v>2</v>
      </c>
      <c r="I28">
        <v>0.5</v>
      </c>
      <c r="K28">
        <v>0.5</v>
      </c>
      <c r="N28" t="s">
        <v>2</v>
      </c>
      <c r="O28">
        <v>0.5</v>
      </c>
      <c r="Q28">
        <v>0.5</v>
      </c>
      <c r="T28" t="s">
        <v>2</v>
      </c>
      <c r="U28">
        <v>0.5</v>
      </c>
      <c r="W28">
        <v>0.5</v>
      </c>
      <c r="Z28" t="s">
        <v>2</v>
      </c>
      <c r="AA28">
        <v>0.5</v>
      </c>
      <c r="AC28">
        <v>0.5</v>
      </c>
      <c r="AE28" s="10">
        <f>SUM(E28+K28+Q28+W28+AC28)</f>
        <v>2.5</v>
      </c>
      <c r="AF28" s="17">
        <v>2.5</v>
      </c>
      <c r="AG28" s="11"/>
      <c r="AH28" s="20"/>
    </row>
    <row r="29" spans="31:34" ht="12.75">
      <c r="AE29" s="10"/>
      <c r="AF29" s="17"/>
      <c r="AG29" s="11"/>
      <c r="AH29" s="20"/>
    </row>
    <row r="30" spans="1:34" ht="13.5" thickBot="1">
      <c r="A30" t="s">
        <v>73</v>
      </c>
      <c r="N30" t="s">
        <v>161</v>
      </c>
      <c r="O30">
        <v>0.125</v>
      </c>
      <c r="Q30">
        <v>0.125</v>
      </c>
      <c r="Z30" t="s">
        <v>39</v>
      </c>
      <c r="AA30">
        <v>0.125</v>
      </c>
      <c r="AE30" s="12"/>
      <c r="AF30" s="18"/>
      <c r="AG30" s="13"/>
      <c r="AH30" s="21"/>
    </row>
    <row r="31" spans="26:28" ht="13.5" thickTop="1">
      <c r="Z31" t="s">
        <v>151</v>
      </c>
      <c r="AB31">
        <v>1</v>
      </c>
    </row>
  </sheetData>
  <sheetProtection/>
  <mergeCells count="47">
    <mergeCell ref="A3:A11"/>
    <mergeCell ref="B3:F3"/>
    <mergeCell ref="H3:L3"/>
    <mergeCell ref="N3:R3"/>
    <mergeCell ref="T3:X3"/>
    <mergeCell ref="Z3:AD3"/>
    <mergeCell ref="B4:F4"/>
    <mergeCell ref="H4:L4"/>
    <mergeCell ref="N4:R4"/>
    <mergeCell ref="T4:X4"/>
    <mergeCell ref="Z7:AD7"/>
    <mergeCell ref="Z4:AD4"/>
    <mergeCell ref="B5:F5"/>
    <mergeCell ref="H5:L5"/>
    <mergeCell ref="N5:R5"/>
    <mergeCell ref="T5:X5"/>
    <mergeCell ref="Z5:AD5"/>
    <mergeCell ref="Z9:AD9"/>
    <mergeCell ref="B6:F6"/>
    <mergeCell ref="H6:L6"/>
    <mergeCell ref="N6:R6"/>
    <mergeCell ref="T6:X6"/>
    <mergeCell ref="Z6:AD6"/>
    <mergeCell ref="B7:F7"/>
    <mergeCell ref="H7:L7"/>
    <mergeCell ref="N7:R7"/>
    <mergeCell ref="T7:X7"/>
    <mergeCell ref="Z11:AD11"/>
    <mergeCell ref="B8:F8"/>
    <mergeCell ref="H8:L8"/>
    <mergeCell ref="N8:R8"/>
    <mergeCell ref="T8:X8"/>
    <mergeCell ref="Z8:AD8"/>
    <mergeCell ref="B9:F9"/>
    <mergeCell ref="H9:L9"/>
    <mergeCell ref="N9:R9"/>
    <mergeCell ref="T9:X9"/>
    <mergeCell ref="AE11:AH11"/>
    <mergeCell ref="B10:F10"/>
    <mergeCell ref="H10:L10"/>
    <mergeCell ref="N10:R10"/>
    <mergeCell ref="T10:X10"/>
    <mergeCell ref="Z10:AD10"/>
    <mergeCell ref="B11:F11"/>
    <mergeCell ref="H11:L11"/>
    <mergeCell ref="N11:R11"/>
    <mergeCell ref="T11:X11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4" sqref="F4:F6"/>
    </sheetView>
  </sheetViews>
  <sheetFormatPr defaultColWidth="9.140625" defaultRowHeight="12.75"/>
  <cols>
    <col min="3" max="3" width="8.00390625" style="0" customWidth="1"/>
    <col min="5" max="5" width="7.28125" style="0" customWidth="1"/>
    <col min="6" max="6" width="5.140625" style="0" customWidth="1"/>
    <col min="7" max="7" width="4.140625" style="0" customWidth="1"/>
    <col min="8" max="8" width="8.8515625" style="0" customWidth="1"/>
    <col min="9" max="9" width="7.421875" style="0" customWidth="1"/>
    <col min="10" max="10" width="6.28125" style="0" customWidth="1"/>
    <col min="11" max="11" width="5.7109375" style="0" customWidth="1"/>
    <col min="13" max="13" width="13.140625" style="0" customWidth="1"/>
    <col min="16" max="16" width="5.57421875" style="0" customWidth="1"/>
    <col min="17" max="17" width="5.8515625" style="0" customWidth="1"/>
    <col min="18" max="18" width="5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CYCLEMENU!V44</f>
        <v>Chef's Choice Sandwich/Wrap</v>
      </c>
      <c r="B7" s="245"/>
      <c r="C7" s="246"/>
      <c r="D7" s="215"/>
      <c r="E7" s="215"/>
      <c r="F7" s="4">
        <v>2</v>
      </c>
      <c r="G7" s="4">
        <v>1</v>
      </c>
      <c r="H7" s="4" t="s">
        <v>209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CYCLEMENU!V45</f>
        <v>Chef's Choice Soup of the Day</v>
      </c>
      <c r="B8" s="245"/>
      <c r="C8" s="246"/>
      <c r="D8" s="215"/>
      <c r="E8" s="215"/>
      <c r="F8" s="3">
        <v>2</v>
      </c>
      <c r="G8" s="33">
        <v>1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CYCLEMENU!V46</f>
        <v>Carrot Sticks (R/O)</v>
      </c>
      <c r="B12" s="245"/>
      <c r="C12" s="246"/>
      <c r="D12" s="215" t="s">
        <v>186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CYCLEMENU!V47</f>
        <v>Spinach Salad (G)</v>
      </c>
      <c r="B13" s="245"/>
      <c r="C13" s="246"/>
      <c r="D13" s="215" t="s">
        <v>184</v>
      </c>
      <c r="E13" s="215"/>
      <c r="F13" s="3">
        <v>2</v>
      </c>
      <c r="G13" s="3">
        <v>1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">
        <v>331</v>
      </c>
      <c r="B17" s="245"/>
      <c r="C17" s="246"/>
      <c r="D17" s="215" t="s">
        <v>200</v>
      </c>
      <c r="E17" s="215"/>
      <c r="F17" s="3">
        <v>1</v>
      </c>
      <c r="G17" s="3">
        <v>2</v>
      </c>
      <c r="H17" s="3" t="s">
        <v>202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332</v>
      </c>
      <c r="B18" s="172"/>
      <c r="C18" s="179"/>
      <c r="D18" s="215" t="s">
        <v>333</v>
      </c>
      <c r="E18" s="215"/>
      <c r="F18" s="3">
        <v>1</v>
      </c>
      <c r="G18" s="3">
        <v>1</v>
      </c>
      <c r="H18" s="3" t="s">
        <v>334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 t="s">
        <v>204</v>
      </c>
      <c r="B25" s="245"/>
      <c r="C25" s="246"/>
      <c r="D25" s="215"/>
      <c r="E25" s="215"/>
      <c r="F25" s="3">
        <v>1</v>
      </c>
      <c r="G25" s="3">
        <v>2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 t="s">
        <v>203</v>
      </c>
      <c r="B26" s="172"/>
      <c r="C26" s="179"/>
      <c r="D26" s="215" t="s">
        <v>193</v>
      </c>
      <c r="E26" s="215"/>
      <c r="F26" s="3">
        <v>1</v>
      </c>
      <c r="G26" s="3">
        <v>2</v>
      </c>
      <c r="H26" s="3" t="s">
        <v>194</v>
      </c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L19" sqref="L19:M19"/>
    </sheetView>
  </sheetViews>
  <sheetFormatPr defaultColWidth="9.140625" defaultRowHeight="12.75"/>
  <cols>
    <col min="5" max="6" width="4.8515625" style="0" customWidth="1"/>
    <col min="7" max="7" width="5.140625" style="0" customWidth="1"/>
    <col min="8" max="8" width="5.421875" style="0" customWidth="1"/>
    <col min="9" max="9" width="8.140625" style="0" customWidth="1"/>
    <col min="10" max="10" width="6.7109375" style="0" customWidth="1"/>
    <col min="11" max="11" width="5.7109375" style="0" customWidth="1"/>
    <col min="13" max="13" width="15.00390625" style="0" customWidth="1"/>
    <col min="16" max="16" width="5.57421875" style="0" customWidth="1"/>
    <col min="17" max="17" width="5.421875" style="0" customWidth="1"/>
    <col min="18" max="18" width="5.71093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CYCLEMENU!B52</f>
        <v>WG Pasta w/ Meat Sauce</v>
      </c>
      <c r="B7" s="245"/>
      <c r="C7" s="246"/>
      <c r="D7" s="295" t="s">
        <v>184</v>
      </c>
      <c r="E7" s="215"/>
      <c r="F7" s="4">
        <v>2</v>
      </c>
      <c r="G7" s="4">
        <v>0.5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CYCLEMENU!B53</f>
        <v>WG Pasta w/ MarinaraSauce</v>
      </c>
      <c r="B8" s="245"/>
      <c r="C8" s="246"/>
      <c r="D8" s="295" t="s">
        <v>184</v>
      </c>
      <c r="E8" s="215"/>
      <c r="F8" s="3">
        <v>2</v>
      </c>
      <c r="G8" s="33">
        <v>0.5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CYCLEMENU!B54</f>
        <v>Broccoli (G)</v>
      </c>
      <c r="B12" s="245"/>
      <c r="C12" s="246"/>
      <c r="D12" s="295" t="s">
        <v>372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">
        <v>307</v>
      </c>
      <c r="B13" s="245"/>
      <c r="C13" s="246"/>
      <c r="D13" s="295" t="s">
        <v>184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CYCLEMENU!B56</f>
        <v>WW Garlic Bread (B)/WG Pasta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3" t="s">
        <v>202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335</v>
      </c>
      <c r="B18" s="172"/>
      <c r="C18" s="179"/>
      <c r="D18" s="215"/>
      <c r="E18" s="215"/>
      <c r="F18" s="3">
        <v>2</v>
      </c>
      <c r="G18" s="3">
        <v>1</v>
      </c>
      <c r="H18" s="88" t="s">
        <v>185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36</v>
      </c>
      <c r="B25" s="245"/>
      <c r="C25" s="246"/>
      <c r="D25" s="215"/>
      <c r="E25" s="215"/>
      <c r="F25" s="88">
        <v>1</v>
      </c>
      <c r="G25" s="3">
        <v>0.5</v>
      </c>
      <c r="H25" s="88" t="s">
        <v>185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6" sqref="A26:C26"/>
    </sheetView>
  </sheetViews>
  <sheetFormatPr defaultColWidth="9.140625" defaultRowHeight="12.75"/>
  <cols>
    <col min="3" max="3" width="5.421875" style="0" customWidth="1"/>
    <col min="5" max="5" width="5.00390625" style="0" customWidth="1"/>
    <col min="6" max="6" width="4.8515625" style="0" customWidth="1"/>
    <col min="7" max="7" width="6.140625" style="0" customWidth="1"/>
    <col min="8" max="8" width="5.57421875" style="0" customWidth="1"/>
    <col min="9" max="9" width="7.8515625" style="0" customWidth="1"/>
    <col min="10" max="10" width="7.421875" style="0" customWidth="1"/>
    <col min="11" max="11" width="6.140625" style="0" customWidth="1"/>
    <col min="13" max="13" width="14.7109375" style="0" customWidth="1"/>
    <col min="16" max="16" width="5.7109375" style="0" customWidth="1"/>
    <col min="17" max="17" width="6.00390625" style="0" customWidth="1"/>
    <col min="18" max="18" width="5.71093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4" t="str">
        <f>CYCLEMENU!G52</f>
        <v>Chicken Curry</v>
      </c>
      <c r="B7" s="245"/>
      <c r="C7" s="246"/>
      <c r="D7" s="295" t="s">
        <v>184</v>
      </c>
      <c r="E7" s="215"/>
      <c r="F7" s="4">
        <v>2</v>
      </c>
      <c r="G7" s="4">
        <v>0.5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CYCLEMENU!G53</f>
        <v>Tofu Curry</v>
      </c>
      <c r="B8" s="245"/>
      <c r="C8" s="246"/>
      <c r="D8" s="295" t="s">
        <v>184</v>
      </c>
      <c r="E8" s="215"/>
      <c r="F8" s="3">
        <v>2</v>
      </c>
      <c r="G8" s="33">
        <v>0.5</v>
      </c>
      <c r="H8" s="33" t="s">
        <v>185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CYCLEMENU!G54</f>
        <v>Roasted Chickpeas (L)</v>
      </c>
      <c r="B12" s="245"/>
      <c r="C12" s="246"/>
      <c r="D12" s="295" t="s">
        <v>330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CYCLEMENU!G55</f>
        <v>Green Beans (O)</v>
      </c>
      <c r="B13" s="245"/>
      <c r="C13" s="246"/>
      <c r="D13" s="295" t="s">
        <v>191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CYCLEMENU!G56</f>
        <v>Fried Brown Rice</v>
      </c>
      <c r="B17" s="245"/>
      <c r="C17" s="246"/>
      <c r="D17" s="215" t="s">
        <v>184</v>
      </c>
      <c r="E17" s="215"/>
      <c r="F17" s="3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371</v>
      </c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4" sqref="F4:F6"/>
    </sheetView>
  </sheetViews>
  <sheetFormatPr defaultColWidth="9.140625" defaultRowHeight="12.75"/>
  <cols>
    <col min="3" max="3" width="8.140625" style="0" customWidth="1"/>
    <col min="5" max="5" width="5.8515625" style="0" customWidth="1"/>
    <col min="6" max="6" width="5.57421875" style="0" customWidth="1"/>
    <col min="7" max="7" width="5.140625" style="0" customWidth="1"/>
    <col min="8" max="8" width="5.7109375" style="0" customWidth="1"/>
    <col min="9" max="9" width="7.8515625" style="0" customWidth="1"/>
    <col min="10" max="10" width="7.28125" style="0" customWidth="1"/>
    <col min="11" max="11" width="6.421875" style="0" customWidth="1"/>
    <col min="13" max="13" width="11.57421875" style="0" customWidth="1"/>
    <col min="16" max="16" width="6.00390625" style="0" customWidth="1"/>
    <col min="17" max="17" width="6.140625" style="0" customWidth="1"/>
    <col min="18" max="18" width="6.0039062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334" t="s">
        <v>9</v>
      </c>
      <c r="B4" s="238"/>
      <c r="C4" s="361"/>
      <c r="D4" s="36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335"/>
      <c r="B5" s="240"/>
      <c r="C5" s="362"/>
      <c r="D5" s="36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333" t="s">
        <v>5</v>
      </c>
      <c r="B6" s="207"/>
      <c r="C6" s="357"/>
      <c r="D6" s="365"/>
      <c r="E6" s="277"/>
      <c r="F6" s="253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302"/>
      <c r="Q6" s="302"/>
      <c r="R6" s="306"/>
    </row>
    <row r="7" spans="1:18" ht="13.5" thickBot="1">
      <c r="A7" s="245" t="str">
        <f>CYCLEMENU!L52</f>
        <v>Pepperoni Stromboli</v>
      </c>
      <c r="B7" s="245"/>
      <c r="C7" s="355"/>
      <c r="D7" s="374" t="s">
        <v>184</v>
      </c>
      <c r="E7" s="215"/>
      <c r="F7" s="4">
        <v>2</v>
      </c>
      <c r="G7" s="4">
        <v>1</v>
      </c>
      <c r="H7" s="4" t="s">
        <v>205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5" t="str">
        <f>CYCLEMENU!L53</f>
        <v>Broccoli and Cheese Stromboli</v>
      </c>
      <c r="B8" s="245"/>
      <c r="C8" s="355"/>
      <c r="D8" s="374" t="s">
        <v>184</v>
      </c>
      <c r="E8" s="215"/>
      <c r="F8" s="3">
        <v>2</v>
      </c>
      <c r="G8" s="33">
        <v>1</v>
      </c>
      <c r="H8" s="33" t="s">
        <v>205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3" t="s">
        <v>272</v>
      </c>
      <c r="B9" s="213"/>
      <c r="C9" s="359"/>
      <c r="D9" s="360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185"/>
      <c r="B10" s="185"/>
      <c r="C10" s="356"/>
      <c r="D10" s="233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333" t="s">
        <v>6</v>
      </c>
      <c r="B11" s="207"/>
      <c r="C11" s="35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5" t="str">
        <f>CYCLEMENU!L54</f>
        <v>Marinara Dipping Sauce</v>
      </c>
      <c r="B12" s="245"/>
      <c r="C12" s="355"/>
      <c r="D12" s="233" t="s">
        <v>186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5" t="str">
        <f>CYCLEMENU!L55</f>
        <v>Bean Salad (L)</v>
      </c>
      <c r="B13" s="245"/>
      <c r="C13" s="355"/>
      <c r="D13" s="233" t="s">
        <v>330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2"/>
      <c r="B14" s="172"/>
      <c r="C14" s="358"/>
      <c r="D14" s="233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185" t="s">
        <v>199</v>
      </c>
      <c r="B15" s="185"/>
      <c r="C15" s="356"/>
      <c r="D15" s="233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333" t="s">
        <v>7</v>
      </c>
      <c r="B16" s="207"/>
      <c r="C16" s="35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5" t="str">
        <f>CYCLEMENU!L56</f>
        <v>(WG Pizza Crust)</v>
      </c>
      <c r="B17" s="245"/>
      <c r="C17" s="355"/>
      <c r="D17" s="233" t="s">
        <v>184</v>
      </c>
      <c r="E17" s="215"/>
      <c r="F17" s="3">
        <v>2</v>
      </c>
      <c r="G17" s="3">
        <v>2</v>
      </c>
      <c r="H17" s="3" t="s">
        <v>195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2"/>
      <c r="B18" s="172"/>
      <c r="C18" s="358"/>
      <c r="D18" s="233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185"/>
      <c r="B19" s="185"/>
      <c r="C19" s="356"/>
      <c r="D19" s="233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333" t="s">
        <v>1</v>
      </c>
      <c r="B20" s="207"/>
      <c r="C20" s="35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5" t="str">
        <f>WEEK5!Z10</f>
        <v>Fruit</v>
      </c>
      <c r="B21" s="245"/>
      <c r="C21" s="355"/>
      <c r="D21" s="233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2"/>
      <c r="B22" s="172"/>
      <c r="C22" s="358"/>
      <c r="D22" s="233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185"/>
      <c r="B23" s="185"/>
      <c r="C23" s="356"/>
      <c r="D23" s="233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333" t="s">
        <v>8</v>
      </c>
      <c r="B24" s="207"/>
      <c r="C24" s="35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5"/>
      <c r="B25" s="245"/>
      <c r="C25" s="355"/>
      <c r="D25" s="233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2"/>
      <c r="B26" s="172"/>
      <c r="C26" s="358"/>
      <c r="D26" s="233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2"/>
      <c r="B27" s="172"/>
      <c r="C27" s="358"/>
      <c r="D27" s="233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185"/>
      <c r="B28" s="185"/>
      <c r="C28" s="356"/>
      <c r="D28" s="233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333" t="s">
        <v>2</v>
      </c>
      <c r="B29" s="207"/>
      <c r="C29" s="35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2" t="s">
        <v>2</v>
      </c>
      <c r="B30" s="232"/>
      <c r="C30" s="354"/>
      <c r="D30" s="233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2"/>
      <c r="B31" s="232"/>
      <c r="C31" s="354"/>
      <c r="D31" s="233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5"/>
      <c r="B32" s="245"/>
      <c r="C32" s="355"/>
      <c r="D32" s="236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25" sqref="H25"/>
    </sheetView>
  </sheetViews>
  <sheetFormatPr defaultColWidth="9.140625" defaultRowHeight="12.75"/>
  <cols>
    <col min="3" max="3" width="6.57421875" style="0" customWidth="1"/>
    <col min="5" max="5" width="6.00390625" style="0" customWidth="1"/>
    <col min="6" max="6" width="4.8515625" style="0" customWidth="1"/>
    <col min="7" max="7" width="5.140625" style="0" customWidth="1"/>
    <col min="8" max="8" width="8.421875" style="0" customWidth="1"/>
    <col min="9" max="9" width="8.00390625" style="0" customWidth="1"/>
    <col min="10" max="10" width="6.421875" style="0" customWidth="1"/>
    <col min="11" max="11" width="7.00390625" style="0" customWidth="1"/>
    <col min="13" max="13" width="11.57421875" style="0" customWidth="1"/>
    <col min="16" max="16" width="6.00390625" style="0" customWidth="1"/>
    <col min="17" max="18" width="5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54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00" t="s">
        <v>19</v>
      </c>
      <c r="Q4" s="303" t="s">
        <v>20</v>
      </c>
      <c r="R4" s="304" t="s">
        <v>21</v>
      </c>
    </row>
    <row r="5" spans="1:18" ht="15.75" customHeight="1" thickBot="1">
      <c r="A5" s="239"/>
      <c r="B5" s="240"/>
      <c r="C5" s="291"/>
      <c r="D5" s="274"/>
      <c r="E5" s="275"/>
      <c r="F5" s="252"/>
      <c r="G5" s="202"/>
      <c r="H5" s="203"/>
      <c r="I5" s="204"/>
      <c r="J5" s="282"/>
      <c r="K5" s="205"/>
      <c r="L5" s="202"/>
      <c r="M5" s="203"/>
      <c r="N5" s="284"/>
      <c r="O5" s="284"/>
      <c r="P5" s="301"/>
      <c r="Q5" s="301"/>
      <c r="R5" s="305"/>
    </row>
    <row r="6" spans="1:18" ht="15.75" customHeight="1" thickBot="1">
      <c r="A6" s="206" t="s">
        <v>5</v>
      </c>
      <c r="B6" s="207"/>
      <c r="C6" s="208"/>
      <c r="D6" s="276"/>
      <c r="E6" s="277"/>
      <c r="F6" s="25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302"/>
      <c r="Q6" s="302"/>
      <c r="R6" s="306"/>
    </row>
    <row r="7" spans="1:18" ht="26.25" thickBot="1">
      <c r="A7" s="244" t="str">
        <f>CYCLEMENU!Q52</f>
        <v>BBQ Chicken on WW Bun</v>
      </c>
      <c r="B7" s="245"/>
      <c r="C7" s="246"/>
      <c r="D7" s="295" t="s">
        <v>184</v>
      </c>
      <c r="E7" s="215"/>
      <c r="F7" s="4">
        <v>2</v>
      </c>
      <c r="G7" s="4">
        <v>1</v>
      </c>
      <c r="H7" s="4" t="s">
        <v>209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>
        <f>CYCLEMENU!Q53</f>
        <v>0</v>
      </c>
      <c r="B8" s="245"/>
      <c r="C8" s="246"/>
      <c r="D8" s="215"/>
      <c r="E8" s="215"/>
      <c r="F8" s="3"/>
      <c r="G8" s="33"/>
      <c r="H8" s="3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CYCLEMENU!Q54</f>
        <v>Carrot Cranberry Salad (R/O)</v>
      </c>
      <c r="B12" s="245"/>
      <c r="C12" s="246"/>
      <c r="D12" s="215" t="s">
        <v>184</v>
      </c>
      <c r="E12" s="215"/>
      <c r="F12" s="3">
        <v>2</v>
      </c>
      <c r="G12" s="3">
        <v>0.25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CYCLEMENU!Q55</f>
        <v>Roasted Potato  (S)</v>
      </c>
      <c r="B13" s="245"/>
      <c r="C13" s="246"/>
      <c r="D13" s="215" t="s">
        <v>184</v>
      </c>
      <c r="E13" s="215"/>
      <c r="F13" s="3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tr">
        <f>CYCLEMENU!Q56</f>
        <v>WW Bun</v>
      </c>
      <c r="B17" s="245"/>
      <c r="C17" s="246"/>
      <c r="D17" s="215" t="s">
        <v>184</v>
      </c>
      <c r="E17" s="215"/>
      <c r="F17" s="3">
        <v>2</v>
      </c>
      <c r="G17" s="3">
        <v>1</v>
      </c>
      <c r="H17" s="88" t="s">
        <v>370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3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307" t="s">
        <v>37</v>
      </c>
      <c r="B25" s="245"/>
      <c r="C25" s="246"/>
      <c r="D25" s="295" t="s">
        <v>193</v>
      </c>
      <c r="E25" s="215"/>
      <c r="F25" s="3">
        <v>1</v>
      </c>
      <c r="G25" s="88" t="s">
        <v>194</v>
      </c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3">
      <selection activeCell="H14" sqref="H14"/>
    </sheetView>
  </sheetViews>
  <sheetFormatPr defaultColWidth="9.140625" defaultRowHeight="12.75"/>
  <cols>
    <col min="3" max="3" width="8.00390625" style="0" customWidth="1"/>
    <col min="5" max="5" width="6.140625" style="0" customWidth="1"/>
    <col min="6" max="6" width="5.00390625" style="0" customWidth="1"/>
    <col min="7" max="7" width="4.7109375" style="0" customWidth="1"/>
    <col min="8" max="8" width="6.8515625" style="0" customWidth="1"/>
    <col min="9" max="9" width="8.00390625" style="0" customWidth="1"/>
    <col min="10" max="10" width="6.7109375" style="0" customWidth="1"/>
    <col min="11" max="11" width="5.7109375" style="0" customWidth="1"/>
    <col min="13" max="13" width="12.28125" style="0" customWidth="1"/>
    <col min="16" max="16" width="6.00390625" style="0" customWidth="1"/>
    <col min="17" max="17" width="5.8515625" style="0" customWidth="1"/>
    <col min="18" max="18" width="6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369" t="s">
        <v>19</v>
      </c>
      <c r="Q4" s="297" t="s">
        <v>20</v>
      </c>
      <c r="R4" s="370" t="s">
        <v>21</v>
      </c>
    </row>
    <row r="5" spans="1:18" ht="15.75" customHeight="1" thickBot="1">
      <c r="A5" s="239"/>
      <c r="B5" s="240"/>
      <c r="C5" s="291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298"/>
      <c r="Q5" s="298"/>
      <c r="R5" s="371"/>
    </row>
    <row r="6" spans="1:18" ht="15.75" customHeight="1" thickBot="1">
      <c r="A6" s="206" t="s">
        <v>5</v>
      </c>
      <c r="B6" s="207"/>
      <c r="C6" s="208"/>
      <c r="D6" s="276"/>
      <c r="E6" s="277"/>
      <c r="F6" s="280"/>
      <c r="G6" s="204"/>
      <c r="H6" s="205"/>
      <c r="I6" s="91" t="s">
        <v>12</v>
      </c>
      <c r="J6" s="91" t="s">
        <v>13</v>
      </c>
      <c r="K6" s="91" t="s">
        <v>23</v>
      </c>
      <c r="L6" s="204"/>
      <c r="M6" s="205"/>
      <c r="N6" s="285"/>
      <c r="O6" s="285"/>
      <c r="P6" s="299"/>
      <c r="Q6" s="299"/>
      <c r="R6" s="372"/>
    </row>
    <row r="7" spans="1:18" ht="13.5" thickBot="1">
      <c r="A7" s="244" t="str">
        <f>CYCLEMENU!V52</f>
        <v>Chicken &amp; Cheese Quesadilla</v>
      </c>
      <c r="B7" s="245"/>
      <c r="C7" s="246"/>
      <c r="D7" s="295" t="s">
        <v>184</v>
      </c>
      <c r="E7" s="215"/>
      <c r="F7" s="4">
        <v>2</v>
      </c>
      <c r="G7" s="4">
        <v>2</v>
      </c>
      <c r="H7" s="4" t="s">
        <v>207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44" t="str">
        <f>CYCLEMENU!V53</f>
        <v>Broccoli &amp; Cheese Quesadilla</v>
      </c>
      <c r="B8" s="245"/>
      <c r="C8" s="246"/>
      <c r="D8" s="295" t="s">
        <v>369</v>
      </c>
      <c r="E8" s="215"/>
      <c r="F8" s="3">
        <v>2</v>
      </c>
      <c r="G8" s="33">
        <v>2</v>
      </c>
      <c r="H8" s="33" t="s">
        <v>207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39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3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06" t="s">
        <v>6</v>
      </c>
      <c r="B11" s="207"/>
      <c r="C11" s="20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5"/>
    </row>
    <row r="12" spans="1:18" ht="13.5" thickBot="1">
      <c r="A12" s="244" t="str">
        <f>CYCLEMENU!V54</f>
        <v>Corn (S)</v>
      </c>
      <c r="B12" s="245"/>
      <c r="C12" s="246"/>
      <c r="D12" s="215" t="s">
        <v>184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44" t="str">
        <f>CYCLEMENU!V55</f>
        <v>Southwest Black Beans (L)</v>
      </c>
      <c r="B13" s="245"/>
      <c r="C13" s="246"/>
      <c r="D13" s="215" t="s">
        <v>184</v>
      </c>
      <c r="E13" s="215"/>
      <c r="F13" s="3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171"/>
      <c r="B14" s="172"/>
      <c r="C14" s="179"/>
      <c r="D14" s="215"/>
      <c r="E14" s="215"/>
      <c r="F14" s="3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24" t="s">
        <v>199</v>
      </c>
      <c r="B15" s="185"/>
      <c r="C15" s="186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06" t="s">
        <v>7</v>
      </c>
      <c r="B16" s="207"/>
      <c r="C16" s="20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5"/>
    </row>
    <row r="17" spans="1:18" ht="13.5" thickBot="1">
      <c r="A17" s="244" t="s">
        <v>336</v>
      </c>
      <c r="B17" s="245"/>
      <c r="C17" s="246"/>
      <c r="D17" s="215" t="s">
        <v>363</v>
      </c>
      <c r="E17" s="215"/>
      <c r="F17" s="3">
        <v>2</v>
      </c>
      <c r="G17" s="3">
        <v>1</v>
      </c>
      <c r="H17" s="3" t="s">
        <v>201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 t="s">
        <v>26</v>
      </c>
      <c r="B18" s="172"/>
      <c r="C18" s="179"/>
      <c r="D18" s="215" t="s">
        <v>184</v>
      </c>
      <c r="E18" s="215"/>
      <c r="F18" s="3">
        <v>2</v>
      </c>
      <c r="G18" s="3">
        <v>0.5</v>
      </c>
      <c r="H18" s="3" t="s">
        <v>185</v>
      </c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3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06" t="s">
        <v>1</v>
      </c>
      <c r="B20" s="207"/>
      <c r="C20" s="20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5"/>
    </row>
    <row r="21" spans="1:18" ht="13.5" thickBot="1">
      <c r="A21" s="244" t="str">
        <f>WEEK5!Z10</f>
        <v>Fruit</v>
      </c>
      <c r="B21" s="245"/>
      <c r="C21" s="246"/>
      <c r="D21" s="215" t="s">
        <v>186</v>
      </c>
      <c r="E21" s="215"/>
      <c r="F21" s="3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3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3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06" t="s">
        <v>8</v>
      </c>
      <c r="B24" s="207"/>
      <c r="C24" s="20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3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3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3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3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06" t="s">
        <v>2</v>
      </c>
      <c r="B29" s="207"/>
      <c r="C29" s="20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5"/>
    </row>
    <row r="30" spans="1:18" ht="13.5" thickBot="1">
      <c r="A30" s="231" t="s">
        <v>2</v>
      </c>
      <c r="B30" s="232"/>
      <c r="C30" s="233"/>
      <c r="D30" s="215" t="s">
        <v>193</v>
      </c>
      <c r="E30" s="215"/>
      <c r="F30" s="3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3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30" t="s">
        <v>188</v>
      </c>
      <c r="P33" s="30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31" t="s">
        <v>190</v>
      </c>
      <c r="M34" s="31"/>
      <c r="N34" s="31"/>
      <c r="O34" s="30"/>
      <c r="P34" s="30"/>
    </row>
    <row r="35" spans="1:11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4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A31:C31"/>
    <mergeCell ref="D31:E31"/>
    <mergeCell ref="L31:M31"/>
    <mergeCell ref="A32:C32"/>
    <mergeCell ref="D32:E32"/>
    <mergeCell ref="L32:M32"/>
  </mergeCells>
  <printOptions/>
  <pageMargins left="0.25" right="0.25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S27" sqref="S27"/>
    </sheetView>
  </sheetViews>
  <sheetFormatPr defaultColWidth="9.140625" defaultRowHeight="12.75"/>
  <sheetData>
    <row r="1" spans="1:25" ht="12.75">
      <c r="A1" s="375" t="s">
        <v>56</v>
      </c>
      <c r="B1" s="235"/>
      <c r="C1" s="235"/>
      <c r="D1" s="235"/>
      <c r="E1" s="236"/>
      <c r="F1" s="375" t="s">
        <v>92</v>
      </c>
      <c r="G1" s="235"/>
      <c r="H1" s="235"/>
      <c r="I1" s="235"/>
      <c r="J1" s="236"/>
      <c r="K1" s="375" t="s">
        <v>61</v>
      </c>
      <c r="L1" s="235"/>
      <c r="M1" s="235"/>
      <c r="N1" s="235"/>
      <c r="O1" s="236"/>
      <c r="P1" s="376" t="s">
        <v>120</v>
      </c>
      <c r="Q1" s="377"/>
      <c r="R1" s="377"/>
      <c r="S1" s="377"/>
      <c r="T1" s="378"/>
      <c r="U1" s="379" t="s">
        <v>112</v>
      </c>
      <c r="V1" s="380"/>
      <c r="W1" s="380"/>
      <c r="X1" s="380"/>
      <c r="Y1" s="381"/>
    </row>
    <row r="2" spans="1:25" ht="12.75">
      <c r="A2" s="274"/>
      <c r="B2" s="364"/>
      <c r="C2" s="364"/>
      <c r="D2" s="364"/>
      <c r="E2" s="275"/>
      <c r="F2" s="274" t="s">
        <v>91</v>
      </c>
      <c r="G2" s="364"/>
      <c r="H2" s="364"/>
      <c r="I2" s="364"/>
      <c r="J2" s="275"/>
      <c r="K2" s="274" t="s">
        <v>62</v>
      </c>
      <c r="L2" s="364"/>
      <c r="M2" s="364"/>
      <c r="N2" s="364"/>
      <c r="O2" s="275"/>
      <c r="P2" s="274" t="s">
        <v>103</v>
      </c>
      <c r="Q2" s="364"/>
      <c r="R2" s="364"/>
      <c r="S2" s="364"/>
      <c r="T2" s="275"/>
      <c r="U2" s="274" t="s">
        <v>111</v>
      </c>
      <c r="V2" s="364"/>
      <c r="W2" s="364"/>
      <c r="X2" s="364"/>
      <c r="Y2" s="275"/>
    </row>
    <row r="3" spans="1:25" ht="12.75">
      <c r="A3" s="382" t="s">
        <v>126</v>
      </c>
      <c r="B3" s="364"/>
      <c r="C3" s="364"/>
      <c r="D3" s="364"/>
      <c r="E3" s="275"/>
      <c r="F3" s="274" t="s">
        <v>97</v>
      </c>
      <c r="G3" s="364"/>
      <c r="H3" s="364"/>
      <c r="I3" s="364"/>
      <c r="J3" s="275"/>
      <c r="K3" s="274"/>
      <c r="L3" s="364"/>
      <c r="M3" s="364"/>
      <c r="N3" s="364"/>
      <c r="O3" s="275"/>
      <c r="P3" s="274" t="s">
        <v>116</v>
      </c>
      <c r="Q3" s="364"/>
      <c r="R3" s="364"/>
      <c r="S3" s="364"/>
      <c r="T3" s="275"/>
      <c r="U3" s="383" t="s">
        <v>133</v>
      </c>
      <c r="V3" s="384"/>
      <c r="W3" s="384"/>
      <c r="X3" s="384"/>
      <c r="Y3" s="384"/>
    </row>
    <row r="4" spans="1:25" ht="12.75">
      <c r="A4" s="382" t="s">
        <v>3</v>
      </c>
      <c r="B4" s="364"/>
      <c r="C4" s="364"/>
      <c r="D4" s="364"/>
      <c r="E4" s="275"/>
      <c r="F4" s="274" t="s">
        <v>28</v>
      </c>
      <c r="G4" s="364"/>
      <c r="H4" s="364"/>
      <c r="I4" s="364"/>
      <c r="J4" s="275"/>
      <c r="K4" s="274" t="s">
        <v>99</v>
      </c>
      <c r="L4" s="364"/>
      <c r="M4" s="364"/>
      <c r="N4" s="364"/>
      <c r="O4" s="275"/>
      <c r="P4" s="274" t="s">
        <v>135</v>
      </c>
      <c r="Q4" s="364"/>
      <c r="R4" s="364"/>
      <c r="S4" s="364"/>
      <c r="T4" s="275"/>
      <c r="U4" s="274" t="s">
        <v>0</v>
      </c>
      <c r="V4" s="364"/>
      <c r="W4" s="364"/>
      <c r="X4" s="364"/>
      <c r="Y4" s="275"/>
    </row>
    <row r="5" spans="1:25" ht="12.75">
      <c r="A5" s="382" t="s">
        <v>123</v>
      </c>
      <c r="B5" s="364"/>
      <c r="C5" s="364"/>
      <c r="D5" s="364"/>
      <c r="E5" s="275"/>
      <c r="F5" s="274" t="s">
        <v>96</v>
      </c>
      <c r="G5" s="364"/>
      <c r="H5" s="364"/>
      <c r="I5" s="364"/>
      <c r="J5" s="275"/>
      <c r="K5" s="382" t="s">
        <v>122</v>
      </c>
      <c r="L5" s="364"/>
      <c r="M5" s="364"/>
      <c r="N5" s="364"/>
      <c r="O5" s="275"/>
      <c r="P5" s="274" t="s">
        <v>26</v>
      </c>
      <c r="Q5" s="364"/>
      <c r="R5" s="364"/>
      <c r="S5" s="364"/>
      <c r="T5" s="275"/>
      <c r="U5" s="274" t="s">
        <v>82</v>
      </c>
      <c r="V5" s="364"/>
      <c r="W5" s="364"/>
      <c r="X5" s="364"/>
      <c r="Y5" s="275"/>
    </row>
    <row r="6" spans="1:25" ht="12.75">
      <c r="A6" s="274"/>
      <c r="B6" s="364"/>
      <c r="C6" s="364"/>
      <c r="D6" s="364"/>
      <c r="E6" s="275"/>
      <c r="F6" s="274" t="s">
        <v>39</v>
      </c>
      <c r="G6" s="364"/>
      <c r="H6" s="364"/>
      <c r="I6" s="364"/>
      <c r="J6" s="275"/>
      <c r="K6" s="274"/>
      <c r="L6" s="364"/>
      <c r="M6" s="364"/>
      <c r="N6" s="364"/>
      <c r="O6" s="275"/>
      <c r="P6" s="274" t="s">
        <v>100</v>
      </c>
      <c r="Q6" s="364"/>
      <c r="R6" s="364"/>
      <c r="S6" s="364"/>
      <c r="T6" s="275"/>
      <c r="U6" s="274" t="s">
        <v>134</v>
      </c>
      <c r="V6" s="364"/>
      <c r="W6" s="364"/>
      <c r="X6" s="364"/>
      <c r="Y6" s="275"/>
    </row>
    <row r="7" spans="1:25" ht="12.75">
      <c r="A7" s="274" t="s">
        <v>1</v>
      </c>
      <c r="B7" s="364"/>
      <c r="C7" s="364"/>
      <c r="D7" s="364"/>
      <c r="E7" s="275"/>
      <c r="F7" s="274" t="s">
        <v>1</v>
      </c>
      <c r="G7" s="364"/>
      <c r="H7" s="364"/>
      <c r="I7" s="364"/>
      <c r="J7" s="275"/>
      <c r="K7" s="274" t="s">
        <v>63</v>
      </c>
      <c r="L7" s="364"/>
      <c r="M7" s="364"/>
      <c r="N7" s="364"/>
      <c r="O7" s="275"/>
      <c r="P7" s="274" t="s">
        <v>1</v>
      </c>
      <c r="Q7" s="364"/>
      <c r="R7" s="364"/>
      <c r="S7" s="364"/>
      <c r="T7" s="275"/>
      <c r="U7" s="274" t="s">
        <v>1</v>
      </c>
      <c r="V7" s="364"/>
      <c r="W7" s="364"/>
      <c r="X7" s="364"/>
      <c r="Y7" s="275"/>
    </row>
    <row r="8" spans="1:25" ht="13.5" thickBot="1">
      <c r="A8" s="276" t="s">
        <v>2</v>
      </c>
      <c r="B8" s="365"/>
      <c r="C8" s="365"/>
      <c r="D8" s="365"/>
      <c r="E8" s="277"/>
      <c r="F8" s="276" t="s">
        <v>2</v>
      </c>
      <c r="G8" s="365"/>
      <c r="H8" s="365"/>
      <c r="I8" s="365"/>
      <c r="J8" s="277"/>
      <c r="K8" s="276" t="s">
        <v>2</v>
      </c>
      <c r="L8" s="365"/>
      <c r="M8" s="365"/>
      <c r="N8" s="365"/>
      <c r="O8" s="277"/>
      <c r="P8" s="276" t="s">
        <v>2</v>
      </c>
      <c r="Q8" s="365"/>
      <c r="R8" s="365"/>
      <c r="S8" s="365"/>
      <c r="T8" s="277"/>
      <c r="U8" s="276"/>
      <c r="V8" s="365"/>
      <c r="W8" s="365"/>
      <c r="X8" s="365"/>
      <c r="Y8" s="277"/>
    </row>
    <row r="9" spans="16:19" ht="12.75">
      <c r="P9" s="22" t="s">
        <v>227</v>
      </c>
      <c r="R9">
        <v>43942</v>
      </c>
      <c r="S9">
        <v>0.6</v>
      </c>
    </row>
    <row r="10" spans="16:19" ht="12.75">
      <c r="P10" t="s">
        <v>105</v>
      </c>
      <c r="R10">
        <v>19828</v>
      </c>
      <c r="S10">
        <v>0.34</v>
      </c>
    </row>
    <row r="11" spans="16:19" ht="12.75">
      <c r="P11" t="s">
        <v>116</v>
      </c>
      <c r="S11">
        <v>0.2</v>
      </c>
    </row>
    <row r="12" spans="16:19" ht="12.75">
      <c r="P12" t="s">
        <v>225</v>
      </c>
      <c r="R12">
        <v>66446</v>
      </c>
      <c r="S12">
        <v>0.22</v>
      </c>
    </row>
    <row r="13" spans="16:19" ht="12.75">
      <c r="P13" t="s">
        <v>226</v>
      </c>
      <c r="R13">
        <v>25368</v>
      </c>
      <c r="S13">
        <v>0.24</v>
      </c>
    </row>
    <row r="14" spans="16:19" ht="12.75">
      <c r="P14" t="s">
        <v>110</v>
      </c>
      <c r="R14">
        <v>12156</v>
      </c>
      <c r="S14">
        <v>0.08</v>
      </c>
    </row>
    <row r="15" spans="16:19" ht="12.75">
      <c r="P15" t="s">
        <v>37</v>
      </c>
      <c r="R15">
        <v>11834</v>
      </c>
      <c r="S15">
        <v>0.08</v>
      </c>
    </row>
    <row r="16" spans="11:19" ht="12.75">
      <c r="K16" t="s">
        <v>1</v>
      </c>
      <c r="P16" t="s">
        <v>1</v>
      </c>
      <c r="S16">
        <v>0.3</v>
      </c>
    </row>
    <row r="17" spans="11:19" ht="12.75">
      <c r="K17" t="s">
        <v>2</v>
      </c>
      <c r="P17" t="s">
        <v>2</v>
      </c>
      <c r="S17">
        <v>0.21</v>
      </c>
    </row>
    <row r="18" ht="12.75">
      <c r="S18" s="37">
        <f>SUM(S9:S17)</f>
        <v>2.27</v>
      </c>
    </row>
    <row r="19" spans="16:19" ht="12.75">
      <c r="P19" s="22" t="s">
        <v>199</v>
      </c>
      <c r="S19">
        <v>0.7</v>
      </c>
    </row>
    <row r="20" ht="12.75">
      <c r="S20" s="37">
        <f>SUM(S18:S19)</f>
        <v>2.9699999999999998</v>
      </c>
    </row>
  </sheetData>
  <sheetProtection/>
  <mergeCells count="40">
    <mergeCell ref="A7:E7"/>
    <mergeCell ref="F7:J7"/>
    <mergeCell ref="K7:O7"/>
    <mergeCell ref="P7:T7"/>
    <mergeCell ref="U7:Y7"/>
    <mergeCell ref="A8:E8"/>
    <mergeCell ref="F8:J8"/>
    <mergeCell ref="K8:O8"/>
    <mergeCell ref="P8:T8"/>
    <mergeCell ref="U8:Y8"/>
    <mergeCell ref="A5:E5"/>
    <mergeCell ref="F5:J5"/>
    <mergeCell ref="K5:O5"/>
    <mergeCell ref="P5:T5"/>
    <mergeCell ref="U5:Y5"/>
    <mergeCell ref="A6:E6"/>
    <mergeCell ref="F6:J6"/>
    <mergeCell ref="K6:O6"/>
    <mergeCell ref="P6:T6"/>
    <mergeCell ref="U6:Y6"/>
    <mergeCell ref="A3:E3"/>
    <mergeCell ref="F3:J3"/>
    <mergeCell ref="K3:O3"/>
    <mergeCell ref="P3:T3"/>
    <mergeCell ref="U3:Y3"/>
    <mergeCell ref="A4:E4"/>
    <mergeCell ref="F4:J4"/>
    <mergeCell ref="K4:O4"/>
    <mergeCell ref="P4:T4"/>
    <mergeCell ref="U4:Y4"/>
    <mergeCell ref="A1:E1"/>
    <mergeCell ref="F1:J1"/>
    <mergeCell ref="K1:O1"/>
    <mergeCell ref="P1:T1"/>
    <mergeCell ref="U1:Y1"/>
    <mergeCell ref="A2:E2"/>
    <mergeCell ref="F2:J2"/>
    <mergeCell ref="K2:O2"/>
    <mergeCell ref="P2:T2"/>
    <mergeCell ref="U2:Y2"/>
  </mergeCells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30"/>
  <sheetViews>
    <sheetView zoomScalePageLayoutView="0" workbookViewId="0" topLeftCell="F3">
      <selection activeCell="G31" sqref="G31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7.0039062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3" spans="1:30" ht="12.75">
      <c r="A3" s="190" t="s">
        <v>181</v>
      </c>
      <c r="B3" s="175" t="s">
        <v>176</v>
      </c>
      <c r="C3" s="176"/>
      <c r="D3" s="176"/>
      <c r="E3" s="176"/>
      <c r="F3" s="177"/>
      <c r="H3" s="175" t="s">
        <v>177</v>
      </c>
      <c r="I3" s="176"/>
      <c r="J3" s="176"/>
      <c r="K3" s="176"/>
      <c r="L3" s="177"/>
      <c r="N3" s="175" t="s">
        <v>178</v>
      </c>
      <c r="O3" s="176"/>
      <c r="P3" s="176"/>
      <c r="Q3" s="176"/>
      <c r="R3" s="177"/>
      <c r="T3" s="175" t="s">
        <v>179</v>
      </c>
      <c r="U3" s="176"/>
      <c r="V3" s="176"/>
      <c r="W3" s="176"/>
      <c r="X3" s="177"/>
      <c r="Z3" s="175" t="s">
        <v>180</v>
      </c>
      <c r="AA3" s="176"/>
      <c r="AB3" s="176"/>
      <c r="AC3" s="176"/>
      <c r="AD3" s="177"/>
    </row>
    <row r="4" spans="1:30" ht="12.75">
      <c r="A4" s="191"/>
      <c r="B4" s="189" t="str">
        <f>CYCLEMENU!B29</f>
        <v>WG Macaroni &amp; Cheese</v>
      </c>
      <c r="C4" s="169"/>
      <c r="D4" s="169"/>
      <c r="E4" s="169"/>
      <c r="F4" s="170"/>
      <c r="G4" s="1"/>
      <c r="H4" s="168" t="str">
        <f>CYCLEMENU!G29</f>
        <v>Tex Mex Beef Taco</v>
      </c>
      <c r="I4" s="169"/>
      <c r="J4" s="169"/>
      <c r="K4" s="169"/>
      <c r="L4" s="170"/>
      <c r="M4" s="1"/>
      <c r="N4" s="168" t="str">
        <f>CYCLEMENU!L29</f>
        <v>Pepperoni Pizza w/ WG Crust</v>
      </c>
      <c r="O4" s="169"/>
      <c r="P4" s="169"/>
      <c r="Q4" s="169"/>
      <c r="R4" s="170"/>
      <c r="T4" s="168" t="str">
        <f>CYCLEMENU!Q29</f>
        <v>Chicken Tenders</v>
      </c>
      <c r="U4" s="169"/>
      <c r="V4" s="169"/>
      <c r="W4" s="169"/>
      <c r="X4" s="170"/>
      <c r="Z4" s="168" t="str">
        <f>CYCLEMENU!V29</f>
        <v>Chicken Fajita on WG Tortilla</v>
      </c>
      <c r="AA4" s="169"/>
      <c r="AB4" s="169"/>
      <c r="AC4" s="169"/>
      <c r="AD4" s="170"/>
    </row>
    <row r="5" spans="1:30" ht="12.75">
      <c r="A5" s="191"/>
      <c r="B5" s="189">
        <f>CYCLEMENU!B30</f>
        <v>0</v>
      </c>
      <c r="C5" s="169"/>
      <c r="D5" s="169"/>
      <c r="E5" s="169"/>
      <c r="F5" s="170"/>
      <c r="G5" s="1"/>
      <c r="H5" s="168" t="str">
        <f>CYCLEMENU!G30</f>
        <v>Tex Mex Bean Taco</v>
      </c>
      <c r="I5" s="169"/>
      <c r="J5" s="169"/>
      <c r="K5" s="169"/>
      <c r="L5" s="170"/>
      <c r="M5" s="1"/>
      <c r="N5" s="168" t="str">
        <f>CYCLEMENU!L30</f>
        <v>Cheese Pizza w/ WG Crust</v>
      </c>
      <c r="O5" s="169"/>
      <c r="P5" s="169"/>
      <c r="Q5" s="169"/>
      <c r="R5" s="170"/>
      <c r="T5" s="168" t="str">
        <f>CYCLEMENU!Q30</f>
        <v>Baked Tofu</v>
      </c>
      <c r="U5" s="169"/>
      <c r="V5" s="169"/>
      <c r="W5" s="169"/>
      <c r="X5" s="170"/>
      <c r="Z5" s="168" t="str">
        <f>CYCLEMENU!V30</f>
        <v>Black Bean Fajita on WG Tortilla</v>
      </c>
      <c r="AA5" s="169"/>
      <c r="AB5" s="169"/>
      <c r="AC5" s="169"/>
      <c r="AD5" s="170"/>
    </row>
    <row r="6" spans="1:30" ht="12.75">
      <c r="A6" s="191"/>
      <c r="B6" s="189" t="str">
        <f>CYCLEMENU!B31</f>
        <v>Carrot (R/O)</v>
      </c>
      <c r="C6" s="169"/>
      <c r="D6" s="169"/>
      <c r="E6" s="169"/>
      <c r="F6" s="170"/>
      <c r="G6" s="1"/>
      <c r="H6" s="168" t="str">
        <f>CYCLEMENU!G31</f>
        <v>Salsa/Lettuce/Tomato (R/O)</v>
      </c>
      <c r="I6" s="169"/>
      <c r="J6" s="169"/>
      <c r="K6" s="169"/>
      <c r="L6" s="170"/>
      <c r="M6" s="1"/>
      <c r="N6" s="168" t="str">
        <f>CYCLEMENU!L31</f>
        <v>Chick Pea Salad (L)</v>
      </c>
      <c r="O6" s="169"/>
      <c r="P6" s="169"/>
      <c r="Q6" s="169"/>
      <c r="R6" s="170"/>
      <c r="T6" s="168" t="str">
        <f>CYCLEMENU!Q31</f>
        <v>Coleslaw (O)</v>
      </c>
      <c r="U6" s="169"/>
      <c r="V6" s="169"/>
      <c r="W6" s="169"/>
      <c r="X6" s="170"/>
      <c r="Z6" s="168" t="str">
        <f>CYCLEMENU!V31</f>
        <v>Corn (S)</v>
      </c>
      <c r="AA6" s="169"/>
      <c r="AB6" s="169"/>
      <c r="AC6" s="169"/>
      <c r="AD6" s="170"/>
    </row>
    <row r="7" spans="1:30" ht="12.75">
      <c r="A7" s="191"/>
      <c r="B7" s="189" t="str">
        <f>CYCLEMENU!B32</f>
        <v>Broccoli (G)</v>
      </c>
      <c r="C7" s="169"/>
      <c r="D7" s="169"/>
      <c r="E7" s="169"/>
      <c r="F7" s="170"/>
      <c r="G7" s="1"/>
      <c r="H7" s="168" t="str">
        <f>CYCLEMENU!G32</f>
        <v>Corn (S)</v>
      </c>
      <c r="I7" s="169"/>
      <c r="J7" s="169"/>
      <c r="K7" s="169"/>
      <c r="L7" s="170"/>
      <c r="M7" s="1"/>
      <c r="N7" s="168">
        <f>CYCLEMENU!L32</f>
        <v>0</v>
      </c>
      <c r="O7" s="169"/>
      <c r="P7" s="169"/>
      <c r="Q7" s="169"/>
      <c r="R7" s="170"/>
      <c r="T7" s="168">
        <f>CYCLEMENU!Q32</f>
        <v>0</v>
      </c>
      <c r="U7" s="169"/>
      <c r="V7" s="169"/>
      <c r="W7" s="169"/>
      <c r="X7" s="170"/>
      <c r="Z7" s="168" t="str">
        <f>CYCLEMENU!V32</f>
        <v>Salsa (R/O)</v>
      </c>
      <c r="AA7" s="169"/>
      <c r="AB7" s="169"/>
      <c r="AC7" s="169"/>
      <c r="AD7" s="170"/>
    </row>
    <row r="8" spans="1:30" ht="12.75">
      <c r="A8" s="191"/>
      <c r="B8" s="189" t="str">
        <f>CYCLEMENU!B33</f>
        <v>(WG Pasta)</v>
      </c>
      <c r="C8" s="169"/>
      <c r="D8" s="169"/>
      <c r="E8" s="169"/>
      <c r="F8" s="170"/>
      <c r="G8" s="1"/>
      <c r="H8" s="168" t="str">
        <f>CYCLEMENU!G33</f>
        <v>(WG Taco/Tortilla) Rice</v>
      </c>
      <c r="I8" s="169"/>
      <c r="J8" s="169"/>
      <c r="K8" s="169"/>
      <c r="L8" s="170"/>
      <c r="M8" s="1"/>
      <c r="N8" s="168" t="str">
        <f>CYCLEMENU!L33</f>
        <v>(WG Pizza Crust)</v>
      </c>
      <c r="O8" s="169"/>
      <c r="P8" s="169"/>
      <c r="Q8" s="169"/>
      <c r="R8" s="170"/>
      <c r="T8" s="168" t="str">
        <f>CYCLEMENU!Q33</f>
        <v>Cheesy Cornbread</v>
      </c>
      <c r="U8" s="169"/>
      <c r="V8" s="169"/>
      <c r="W8" s="169"/>
      <c r="X8" s="170"/>
      <c r="Z8" s="168" t="str">
        <f>CYCLEMENU!V33</f>
        <v>(WG Tortilla) Rice</v>
      </c>
      <c r="AA8" s="169"/>
      <c r="AB8" s="169"/>
      <c r="AC8" s="169"/>
      <c r="AD8" s="170"/>
    </row>
    <row r="9" spans="1:30" ht="12.75">
      <c r="A9" s="191"/>
      <c r="B9" s="189">
        <f>CYCLEMENU!B34</f>
        <v>0</v>
      </c>
      <c r="C9" s="169"/>
      <c r="D9" s="169"/>
      <c r="E9" s="169"/>
      <c r="F9" s="170"/>
      <c r="G9" s="1"/>
      <c r="H9" s="168" t="str">
        <f>CYCLEMENU!G34</f>
        <v>Sour Cream</v>
      </c>
      <c r="I9" s="169"/>
      <c r="J9" s="169"/>
      <c r="K9" s="169"/>
      <c r="L9" s="170"/>
      <c r="M9" s="1"/>
      <c r="N9" s="168">
        <f>CYCLEMENU!L34</f>
        <v>0</v>
      </c>
      <c r="O9" s="169"/>
      <c r="P9" s="169"/>
      <c r="Q9" s="169"/>
      <c r="R9" s="170"/>
      <c r="T9" s="168">
        <f>CYCLEMENU!Q34</f>
        <v>0</v>
      </c>
      <c r="U9" s="169"/>
      <c r="V9" s="169"/>
      <c r="W9" s="169"/>
      <c r="X9" s="170"/>
      <c r="Z9" s="168" t="str">
        <f>CYCLEMENU!V34</f>
        <v>Sour Cream</v>
      </c>
      <c r="AA9" s="169"/>
      <c r="AB9" s="169"/>
      <c r="AC9" s="169"/>
      <c r="AD9" s="170"/>
    </row>
    <row r="10" spans="1:30" ht="13.5" thickBot="1">
      <c r="A10" s="191"/>
      <c r="B10" s="189" t="str">
        <f>CYCLEMENU!B35</f>
        <v>Fruit</v>
      </c>
      <c r="C10" s="169"/>
      <c r="D10" s="169"/>
      <c r="E10" s="169"/>
      <c r="F10" s="170"/>
      <c r="G10" s="1"/>
      <c r="H10" s="168" t="str">
        <f>CYCLEMENU!G35</f>
        <v>Fruit</v>
      </c>
      <c r="I10" s="169"/>
      <c r="J10" s="169"/>
      <c r="K10" s="169"/>
      <c r="L10" s="170"/>
      <c r="M10" s="1"/>
      <c r="N10" s="168" t="str">
        <f>CYCLEMENU!L35</f>
        <v>Fruit </v>
      </c>
      <c r="O10" s="169"/>
      <c r="P10" s="169"/>
      <c r="Q10" s="169"/>
      <c r="R10" s="170"/>
      <c r="T10" s="168" t="str">
        <f>CYCLEMENU!Q35</f>
        <v>Fruit</v>
      </c>
      <c r="U10" s="169"/>
      <c r="V10" s="169"/>
      <c r="W10" s="169"/>
      <c r="X10" s="170"/>
      <c r="Z10" s="168" t="str">
        <f>CYCLEMENU!V35</f>
        <v>Fruit</v>
      </c>
      <c r="AA10" s="169"/>
      <c r="AB10" s="169"/>
      <c r="AC10" s="169"/>
      <c r="AD10" s="170"/>
    </row>
    <row r="11" spans="1:34" ht="14.25" thickBot="1" thickTop="1">
      <c r="A11" s="191"/>
      <c r="B11" s="189" t="str">
        <f>CYCLEMENU!B36</f>
        <v>Milk</v>
      </c>
      <c r="C11" s="169"/>
      <c r="D11" s="169"/>
      <c r="E11" s="169"/>
      <c r="F11" s="170"/>
      <c r="G11" s="1"/>
      <c r="H11" s="168" t="str">
        <f>CYCLEMENU!G36</f>
        <v>Milk</v>
      </c>
      <c r="I11" s="169"/>
      <c r="J11" s="169"/>
      <c r="K11" s="169"/>
      <c r="L11" s="170"/>
      <c r="M11" s="1"/>
      <c r="N11" s="168" t="str">
        <f>CYCLEMENU!L36</f>
        <v>Milk</v>
      </c>
      <c r="O11" s="169"/>
      <c r="P11" s="169"/>
      <c r="Q11" s="169"/>
      <c r="R11" s="170"/>
      <c r="T11" s="168" t="str">
        <f>CYCLEMENU!Q36</f>
        <v>Milk</v>
      </c>
      <c r="U11" s="169"/>
      <c r="V11" s="169"/>
      <c r="W11" s="169"/>
      <c r="X11" s="170"/>
      <c r="Z11" s="168" t="str">
        <f>CYCLEMENU!V36</f>
        <v>Milk</v>
      </c>
      <c r="AA11" s="169"/>
      <c r="AB11" s="169"/>
      <c r="AC11" s="169"/>
      <c r="AD11" s="170"/>
      <c r="AE11" s="162" t="s">
        <v>76</v>
      </c>
      <c r="AF11" s="163"/>
      <c r="AG11" s="163"/>
      <c r="AH11" s="164"/>
    </row>
    <row r="12" spans="1:34" ht="39" thickTop="1">
      <c r="A12" t="s">
        <v>40</v>
      </c>
      <c r="B12" s="6" t="s">
        <v>41</v>
      </c>
      <c r="C12" s="7" t="s">
        <v>43</v>
      </c>
      <c r="D12" s="7" t="s">
        <v>44</v>
      </c>
      <c r="E12" s="7" t="s">
        <v>42</v>
      </c>
      <c r="F12" s="7" t="s">
        <v>45</v>
      </c>
      <c r="G12" s="7"/>
      <c r="H12" s="6" t="s">
        <v>41</v>
      </c>
      <c r="I12" s="7" t="s">
        <v>43</v>
      </c>
      <c r="J12" s="7" t="s">
        <v>44</v>
      </c>
      <c r="K12" s="7" t="s">
        <v>42</v>
      </c>
      <c r="L12" s="7" t="s">
        <v>45</v>
      </c>
      <c r="M12" s="7"/>
      <c r="N12" s="6" t="s">
        <v>41</v>
      </c>
      <c r="O12" s="7" t="s">
        <v>43</v>
      </c>
      <c r="P12" s="7" t="s">
        <v>44</v>
      </c>
      <c r="Q12" s="7" t="s">
        <v>42</v>
      </c>
      <c r="R12" s="7" t="s">
        <v>45</v>
      </c>
      <c r="S12" s="7"/>
      <c r="T12" s="6" t="s">
        <v>41</v>
      </c>
      <c r="U12" s="7" t="s">
        <v>43</v>
      </c>
      <c r="V12" s="7" t="s">
        <v>44</v>
      </c>
      <c r="W12" s="7" t="s">
        <v>42</v>
      </c>
      <c r="X12" s="7" t="s">
        <v>45</v>
      </c>
      <c r="Y12" s="7"/>
      <c r="Z12" s="6" t="s">
        <v>41</v>
      </c>
      <c r="AA12" s="7" t="s">
        <v>43</v>
      </c>
      <c r="AB12" s="7" t="s">
        <v>44</v>
      </c>
      <c r="AC12" s="7" t="s">
        <v>42</v>
      </c>
      <c r="AD12" s="7" t="s">
        <v>45</v>
      </c>
      <c r="AE12" s="14" t="s">
        <v>75</v>
      </c>
      <c r="AF12" s="16" t="s">
        <v>77</v>
      </c>
      <c r="AG12" s="15" t="s">
        <v>74</v>
      </c>
      <c r="AH12" s="19" t="s">
        <v>77</v>
      </c>
    </row>
    <row r="13" spans="1:34" ht="12.75">
      <c r="A13" t="s">
        <v>30</v>
      </c>
      <c r="B13" t="s">
        <v>282</v>
      </c>
      <c r="C13">
        <v>1</v>
      </c>
      <c r="F13">
        <v>2</v>
      </c>
      <c r="H13" t="s">
        <v>25</v>
      </c>
      <c r="I13" s="26"/>
      <c r="J13" s="26">
        <v>1</v>
      </c>
      <c r="K13" s="26"/>
      <c r="L13" s="26">
        <v>2</v>
      </c>
      <c r="N13" t="s">
        <v>106</v>
      </c>
      <c r="P13">
        <v>1</v>
      </c>
      <c r="R13">
        <v>2</v>
      </c>
      <c r="T13" t="s">
        <v>253</v>
      </c>
      <c r="V13">
        <v>2</v>
      </c>
      <c r="X13">
        <v>2</v>
      </c>
      <c r="Z13" t="s">
        <v>168</v>
      </c>
      <c r="AB13">
        <v>1</v>
      </c>
      <c r="AD13">
        <v>2</v>
      </c>
      <c r="AE13" s="10"/>
      <c r="AF13" s="17"/>
      <c r="AG13" s="11">
        <f>SUM(F13+L13+R13+X13+AD13)</f>
        <v>10</v>
      </c>
      <c r="AH13" s="20"/>
    </row>
    <row r="14" spans="3:34" ht="12.75">
      <c r="C14" s="26"/>
      <c r="D14" s="26"/>
      <c r="E14" s="26"/>
      <c r="F14" s="26"/>
      <c r="H14" t="s">
        <v>57</v>
      </c>
      <c r="J14" s="26">
        <v>1</v>
      </c>
      <c r="K14" s="26"/>
      <c r="L14" s="26">
        <v>2</v>
      </c>
      <c r="T14" t="s">
        <v>103</v>
      </c>
      <c r="U14">
        <v>1</v>
      </c>
      <c r="V14" s="26"/>
      <c r="X14" s="26">
        <v>2</v>
      </c>
      <c r="Z14" t="s">
        <v>169</v>
      </c>
      <c r="AB14">
        <v>1</v>
      </c>
      <c r="AD14">
        <v>2</v>
      </c>
      <c r="AE14" s="10"/>
      <c r="AF14" s="17"/>
      <c r="AG14" s="11"/>
      <c r="AH14" s="20"/>
    </row>
    <row r="15" spans="9:34" ht="12.75">
      <c r="I15" s="26"/>
      <c r="J15" s="26"/>
      <c r="K15" s="26"/>
      <c r="L15" s="26"/>
      <c r="AE15" s="10"/>
      <c r="AF15" s="17"/>
      <c r="AG15" s="11">
        <f>SUM(AG13:AG14)</f>
        <v>10</v>
      </c>
      <c r="AH15" s="20">
        <v>9</v>
      </c>
    </row>
    <row r="16" spans="1:34" ht="12.75">
      <c r="A16" t="s">
        <v>69</v>
      </c>
      <c r="AE16" s="10">
        <f>SUM(AE17:AE21)</f>
        <v>3.75</v>
      </c>
      <c r="AF16" s="17">
        <v>3.75</v>
      </c>
      <c r="AG16" s="11"/>
      <c r="AH16" s="20"/>
    </row>
    <row r="17" spans="1:34" ht="12.75">
      <c r="A17" s="9" t="s">
        <v>70</v>
      </c>
      <c r="B17" t="s">
        <v>3</v>
      </c>
      <c r="C17">
        <v>0.5</v>
      </c>
      <c r="E17">
        <v>0.5</v>
      </c>
      <c r="AE17" s="10">
        <f>SUM(E17+K17+Q17+W17+AC17)</f>
        <v>0.5</v>
      </c>
      <c r="AF17" s="17">
        <v>0.5</v>
      </c>
      <c r="AG17" s="11"/>
      <c r="AH17" s="20"/>
    </row>
    <row r="18" spans="1:34" ht="12.75">
      <c r="A18" s="9" t="s">
        <v>31</v>
      </c>
      <c r="B18" t="s">
        <v>163</v>
      </c>
      <c r="C18">
        <v>0.5</v>
      </c>
      <c r="E18">
        <v>0.5</v>
      </c>
      <c r="H18" t="s">
        <v>130</v>
      </c>
      <c r="I18">
        <v>0.25</v>
      </c>
      <c r="K18">
        <v>0.25</v>
      </c>
      <c r="N18" t="s">
        <v>164</v>
      </c>
      <c r="O18">
        <v>0.25</v>
      </c>
      <c r="Q18">
        <v>0.25</v>
      </c>
      <c r="Z18" t="s">
        <v>38</v>
      </c>
      <c r="AA18">
        <v>0.25</v>
      </c>
      <c r="AC18">
        <v>0.25</v>
      </c>
      <c r="AE18" s="10">
        <f>SUM(E18+K18+Q18+W18+AC18)</f>
        <v>1.25</v>
      </c>
      <c r="AF18" s="17">
        <v>0.75</v>
      </c>
      <c r="AG18" s="11"/>
      <c r="AH18" s="20"/>
    </row>
    <row r="19" spans="1:34" ht="12.75">
      <c r="A19" s="9" t="s">
        <v>33</v>
      </c>
      <c r="H19" t="s">
        <v>28</v>
      </c>
      <c r="I19">
        <v>0.5</v>
      </c>
      <c r="K19">
        <v>0.5</v>
      </c>
      <c r="Z19" t="s">
        <v>28</v>
      </c>
      <c r="AA19">
        <v>0.5</v>
      </c>
      <c r="AC19">
        <v>0.5</v>
      </c>
      <c r="AE19" s="10">
        <f>SUM(E19+K19+Q19+W19+AC19)</f>
        <v>1</v>
      </c>
      <c r="AF19" s="17">
        <v>0.5</v>
      </c>
      <c r="AG19" s="11"/>
      <c r="AH19" s="20"/>
    </row>
    <row r="20" spans="1:34" ht="12.75">
      <c r="A20" s="9" t="s">
        <v>32</v>
      </c>
      <c r="M20" s="8"/>
      <c r="N20" t="s">
        <v>283</v>
      </c>
      <c r="O20">
        <v>0.5</v>
      </c>
      <c r="Q20">
        <v>0.5</v>
      </c>
      <c r="AE20" s="10">
        <f>SUM(E20+K20+Q20+W20+AC20)</f>
        <v>0.5</v>
      </c>
      <c r="AF20" s="17">
        <v>0.5</v>
      </c>
      <c r="AG20" s="11"/>
      <c r="AH20" s="20"/>
    </row>
    <row r="21" spans="1:34" ht="12.75">
      <c r="A21" s="9" t="s">
        <v>34</v>
      </c>
      <c r="T21" t="s">
        <v>90</v>
      </c>
      <c r="U21">
        <v>0.5</v>
      </c>
      <c r="W21">
        <v>0.5</v>
      </c>
      <c r="AE21" s="10">
        <f>SUM(E21+K21+Q21+W21+AC21)</f>
        <v>0.5</v>
      </c>
      <c r="AF21" s="17">
        <v>0.5</v>
      </c>
      <c r="AG21" s="11"/>
      <c r="AH21" s="20"/>
    </row>
    <row r="22" spans="1:34" ht="12.75">
      <c r="A22" s="9"/>
      <c r="AE22" s="10"/>
      <c r="AF22" s="17"/>
      <c r="AG22" s="11"/>
      <c r="AH22" s="20"/>
    </row>
    <row r="23" spans="1:34" ht="12.75">
      <c r="A23" t="s">
        <v>35</v>
      </c>
      <c r="B23" t="s">
        <v>107</v>
      </c>
      <c r="C23">
        <v>1</v>
      </c>
      <c r="F23">
        <v>2</v>
      </c>
      <c r="H23" t="s">
        <v>26</v>
      </c>
      <c r="I23">
        <v>0.5</v>
      </c>
      <c r="L23">
        <v>1</v>
      </c>
      <c r="N23" s="26" t="s">
        <v>165</v>
      </c>
      <c r="O23" s="26"/>
      <c r="P23" s="26">
        <v>1</v>
      </c>
      <c r="Q23" s="26"/>
      <c r="R23" s="26">
        <v>2</v>
      </c>
      <c r="S23" s="26"/>
      <c r="T23" t="s">
        <v>224</v>
      </c>
      <c r="V23">
        <v>1</v>
      </c>
      <c r="X23">
        <v>2</v>
      </c>
      <c r="Z23" s="26" t="s">
        <v>104</v>
      </c>
      <c r="AA23" s="26"/>
      <c r="AB23" s="26">
        <v>1</v>
      </c>
      <c r="AC23" s="26"/>
      <c r="AD23" s="26">
        <v>1.5</v>
      </c>
      <c r="AE23" s="10"/>
      <c r="AF23" s="17"/>
      <c r="AG23" s="11">
        <f>SUM(F23+L23+R23+X23+AD23)</f>
        <v>8.5</v>
      </c>
      <c r="AH23" s="20"/>
    </row>
    <row r="24" spans="26:34" ht="12.75">
      <c r="Z24" t="s">
        <v>226</v>
      </c>
      <c r="AA24">
        <v>0.5</v>
      </c>
      <c r="AD24">
        <v>1</v>
      </c>
      <c r="AE24" s="10"/>
      <c r="AF24" s="17"/>
      <c r="AG24" s="11">
        <f>SUM(F24+L24+R24+X24+AD24)</f>
        <v>1</v>
      </c>
      <c r="AH24" s="20"/>
    </row>
    <row r="25" spans="31:34" ht="12.75">
      <c r="AE25" s="10"/>
      <c r="AF25" s="17"/>
      <c r="AG25" s="11">
        <f>SUM(AG23:AG24)</f>
        <v>9.5</v>
      </c>
      <c r="AH25" s="20">
        <v>9</v>
      </c>
    </row>
    <row r="26" spans="31:34" ht="12.75">
      <c r="AE26" s="10"/>
      <c r="AF26" s="17"/>
      <c r="AG26" s="11"/>
      <c r="AH26" s="20"/>
    </row>
    <row r="27" spans="1:34" ht="12.75">
      <c r="A27" t="s">
        <v>1</v>
      </c>
      <c r="B27" t="s">
        <v>71</v>
      </c>
      <c r="C27">
        <v>0.5</v>
      </c>
      <c r="E27">
        <v>0.5</v>
      </c>
      <c r="H27" t="s">
        <v>71</v>
      </c>
      <c r="I27">
        <v>0.5</v>
      </c>
      <c r="K27">
        <v>0.5</v>
      </c>
      <c r="N27" t="s">
        <v>71</v>
      </c>
      <c r="O27">
        <v>0.5</v>
      </c>
      <c r="Q27">
        <v>0.5</v>
      </c>
      <c r="T27" t="s">
        <v>71</v>
      </c>
      <c r="U27">
        <v>0.5</v>
      </c>
      <c r="W27">
        <v>0.5</v>
      </c>
      <c r="Z27" t="s">
        <v>71</v>
      </c>
      <c r="AA27">
        <v>0.5</v>
      </c>
      <c r="AC27">
        <v>0.5</v>
      </c>
      <c r="AE27" s="10">
        <f>SUM(E27+K27+Q27+W27+AC27)</f>
        <v>2.5</v>
      </c>
      <c r="AF27" s="17">
        <v>2.5</v>
      </c>
      <c r="AG27" s="11"/>
      <c r="AH27" s="20"/>
    </row>
    <row r="28" spans="1:34" ht="12.75">
      <c r="A28" t="s">
        <v>2</v>
      </c>
      <c r="B28" t="s">
        <v>2</v>
      </c>
      <c r="C28">
        <v>0.5</v>
      </c>
      <c r="E28">
        <v>0.5</v>
      </c>
      <c r="H28" t="s">
        <v>2</v>
      </c>
      <c r="I28">
        <v>0.5</v>
      </c>
      <c r="K28">
        <v>0.5</v>
      </c>
      <c r="N28" t="s">
        <v>2</v>
      </c>
      <c r="O28">
        <v>0.5</v>
      </c>
      <c r="Q28">
        <v>0.5</v>
      </c>
      <c r="T28" t="s">
        <v>2</v>
      </c>
      <c r="U28">
        <v>0.5</v>
      </c>
      <c r="W28">
        <v>0.5</v>
      </c>
      <c r="Z28" t="s">
        <v>2</v>
      </c>
      <c r="AA28">
        <v>0.5</v>
      </c>
      <c r="AC28">
        <v>0.5</v>
      </c>
      <c r="AE28" s="10">
        <f>SUM(E28+K28+Q28+W28+AC28)</f>
        <v>2.5</v>
      </c>
      <c r="AF28" s="17">
        <v>2.5</v>
      </c>
      <c r="AG28" s="11"/>
      <c r="AH28" s="20"/>
    </row>
    <row r="29" spans="31:34" ht="12.75">
      <c r="AE29" s="10"/>
      <c r="AF29" s="17"/>
      <c r="AG29" s="11"/>
      <c r="AH29" s="20"/>
    </row>
    <row r="30" spans="1:34" ht="13.5" thickBot="1">
      <c r="A30" t="s">
        <v>73</v>
      </c>
      <c r="T30" t="s">
        <v>37</v>
      </c>
      <c r="U30" t="s">
        <v>167</v>
      </c>
      <c r="W30" t="s">
        <v>167</v>
      </c>
      <c r="Z30" t="s">
        <v>39</v>
      </c>
      <c r="AA30">
        <v>0.125</v>
      </c>
      <c r="AE30" s="12"/>
      <c r="AF30" s="18"/>
      <c r="AG30" s="13"/>
      <c r="AH30" s="21"/>
    </row>
    <row r="31" ht="13.5" thickTop="1"/>
  </sheetData>
  <sheetProtection/>
  <mergeCells count="47">
    <mergeCell ref="AE11:AH11"/>
    <mergeCell ref="B10:F10"/>
    <mergeCell ref="H10:L10"/>
    <mergeCell ref="N10:R10"/>
    <mergeCell ref="T10:X10"/>
    <mergeCell ref="Z10:AD10"/>
    <mergeCell ref="B11:F11"/>
    <mergeCell ref="H11:L11"/>
    <mergeCell ref="N11:R11"/>
    <mergeCell ref="T11:X11"/>
    <mergeCell ref="Z11:AD11"/>
    <mergeCell ref="B8:F8"/>
    <mergeCell ref="H8:L8"/>
    <mergeCell ref="N8:R8"/>
    <mergeCell ref="T8:X8"/>
    <mergeCell ref="Z8:AD8"/>
    <mergeCell ref="B9:F9"/>
    <mergeCell ref="H9:L9"/>
    <mergeCell ref="N9:R9"/>
    <mergeCell ref="T9:X9"/>
    <mergeCell ref="Z9:AD9"/>
    <mergeCell ref="B6:F6"/>
    <mergeCell ref="H6:L6"/>
    <mergeCell ref="N6:R6"/>
    <mergeCell ref="T6:X6"/>
    <mergeCell ref="Z6:AD6"/>
    <mergeCell ref="B7:F7"/>
    <mergeCell ref="H7:L7"/>
    <mergeCell ref="N7:R7"/>
    <mergeCell ref="T7:X7"/>
    <mergeCell ref="Z7:AD7"/>
    <mergeCell ref="Z4:AD4"/>
    <mergeCell ref="B5:F5"/>
    <mergeCell ref="H5:L5"/>
    <mergeCell ref="N5:R5"/>
    <mergeCell ref="T5:X5"/>
    <mergeCell ref="Z5:AD5"/>
    <mergeCell ref="A3:A11"/>
    <mergeCell ref="B3:F3"/>
    <mergeCell ref="H3:L3"/>
    <mergeCell ref="N3:R3"/>
    <mergeCell ref="T3:X3"/>
    <mergeCell ref="Z3:AD3"/>
    <mergeCell ref="B4:F4"/>
    <mergeCell ref="H4:L4"/>
    <mergeCell ref="N4:R4"/>
    <mergeCell ref="T4:X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31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7.0039062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3" spans="1:30" ht="12.75">
      <c r="A3" s="190" t="s">
        <v>181</v>
      </c>
      <c r="B3" s="175" t="s">
        <v>284</v>
      </c>
      <c r="C3" s="176"/>
      <c r="D3" s="176"/>
      <c r="E3" s="176"/>
      <c r="F3" s="177"/>
      <c r="H3" s="175" t="s">
        <v>285</v>
      </c>
      <c r="I3" s="176"/>
      <c r="J3" s="176"/>
      <c r="K3" s="176"/>
      <c r="L3" s="177"/>
      <c r="N3" s="175" t="s">
        <v>286</v>
      </c>
      <c r="O3" s="176"/>
      <c r="P3" s="176"/>
      <c r="Q3" s="176"/>
      <c r="R3" s="177"/>
      <c r="T3" s="175" t="s">
        <v>287</v>
      </c>
      <c r="U3" s="176"/>
      <c r="V3" s="176"/>
      <c r="W3" s="176"/>
      <c r="X3" s="177"/>
      <c r="Z3" s="175" t="s">
        <v>288</v>
      </c>
      <c r="AA3" s="176"/>
      <c r="AB3" s="176"/>
      <c r="AC3" s="176"/>
      <c r="AD3" s="177"/>
    </row>
    <row r="4" spans="1:30" ht="12.75">
      <c r="A4" s="191"/>
      <c r="B4" s="189" t="str">
        <f>CYCLEMENU!B44</f>
        <v>Hamburger/Cheeseburger</v>
      </c>
      <c r="C4" s="169"/>
      <c r="D4" s="169"/>
      <c r="E4" s="169"/>
      <c r="F4" s="170"/>
      <c r="G4" s="1"/>
      <c r="H4" s="168" t="str">
        <f>CYCLEMENU!G44</f>
        <v>Chicken Stir Fry</v>
      </c>
      <c r="I4" s="169"/>
      <c r="J4" s="169"/>
      <c r="K4" s="169"/>
      <c r="L4" s="170"/>
      <c r="M4" s="1"/>
      <c r="N4" s="168" t="str">
        <f>CYCLEMENU!L44</f>
        <v>Wild Wings Wednesday</v>
      </c>
      <c r="O4" s="169"/>
      <c r="P4" s="169"/>
      <c r="Q4" s="169"/>
      <c r="R4" s="170"/>
      <c r="T4" s="168" t="str">
        <f>CYCLEMENU!Q44</f>
        <v>Cheesy Scrambled Eggs</v>
      </c>
      <c r="U4" s="169"/>
      <c r="V4" s="169"/>
      <c r="W4" s="169"/>
      <c r="X4" s="170"/>
      <c r="Z4" s="168" t="str">
        <f>CYCLEMENU!V44</f>
        <v>Chef's Choice Sandwich/Wrap</v>
      </c>
      <c r="AA4" s="169"/>
      <c r="AB4" s="169"/>
      <c r="AC4" s="169"/>
      <c r="AD4" s="170"/>
    </row>
    <row r="5" spans="1:30" ht="12.75">
      <c r="A5" s="191"/>
      <c r="B5" s="189" t="str">
        <f>CYCLEMENU!B45</f>
        <v>Veggieburger</v>
      </c>
      <c r="C5" s="169"/>
      <c r="D5" s="169"/>
      <c r="E5" s="169"/>
      <c r="F5" s="170"/>
      <c r="G5" s="1"/>
      <c r="H5" s="168" t="str">
        <f>CYCLEMENU!G45</f>
        <v>Tofu Stir Fry</v>
      </c>
      <c r="I5" s="169"/>
      <c r="J5" s="169"/>
      <c r="K5" s="169"/>
      <c r="L5" s="170"/>
      <c r="M5" s="1"/>
      <c r="N5" s="168">
        <f>CYCLEMENU!L45</f>
        <v>0</v>
      </c>
      <c r="O5" s="169"/>
      <c r="P5" s="169"/>
      <c r="Q5" s="169"/>
      <c r="R5" s="170"/>
      <c r="T5" s="168">
        <f>CYCLEMENU!Q45</f>
        <v>0</v>
      </c>
      <c r="U5" s="169"/>
      <c r="V5" s="169"/>
      <c r="W5" s="169"/>
      <c r="X5" s="170"/>
      <c r="Z5" s="168" t="str">
        <f>CYCLEMENU!V45</f>
        <v>Chef's Choice Soup of the Day</v>
      </c>
      <c r="AA5" s="169"/>
      <c r="AB5" s="169"/>
      <c r="AC5" s="169"/>
      <c r="AD5" s="170"/>
    </row>
    <row r="6" spans="1:30" ht="12.75">
      <c r="A6" s="191"/>
      <c r="B6" s="189" t="str">
        <f>CYCLEMENU!B46</f>
        <v>Sweet Potato Fries (R/O)</v>
      </c>
      <c r="C6" s="169"/>
      <c r="D6" s="169"/>
      <c r="E6" s="169"/>
      <c r="F6" s="170"/>
      <c r="G6" s="1"/>
      <c r="H6" s="168" t="str">
        <f>CYCLEMENU!G46</f>
        <v>Stir Fried Cabbage &amp; Carrot (O &amp; R/O)</v>
      </c>
      <c r="I6" s="169"/>
      <c r="J6" s="169"/>
      <c r="K6" s="169"/>
      <c r="L6" s="170"/>
      <c r="M6" s="1"/>
      <c r="N6" s="168" t="str">
        <f>CYCLEMENU!L46</f>
        <v>Coleslaw (O)</v>
      </c>
      <c r="O6" s="169"/>
      <c r="P6" s="169"/>
      <c r="Q6" s="169"/>
      <c r="R6" s="170"/>
      <c r="T6" s="168" t="str">
        <f>CYCLEMENU!Q46</f>
        <v>Broccoli (G)</v>
      </c>
      <c r="U6" s="169"/>
      <c r="V6" s="169"/>
      <c r="W6" s="169"/>
      <c r="X6" s="170"/>
      <c r="Z6" s="168" t="str">
        <f>CYCLEMENU!V46</f>
        <v>Carrot Sticks (R/O)</v>
      </c>
      <c r="AA6" s="169"/>
      <c r="AB6" s="169"/>
      <c r="AC6" s="169"/>
      <c r="AD6" s="170"/>
    </row>
    <row r="7" spans="1:30" ht="12.75">
      <c r="A7" s="191"/>
      <c r="B7" s="189">
        <f>CYCLEMENU!B47</f>
        <v>0</v>
      </c>
      <c r="C7" s="169"/>
      <c r="D7" s="169"/>
      <c r="E7" s="169"/>
      <c r="F7" s="170"/>
      <c r="G7" s="1"/>
      <c r="H7" s="168">
        <f>CYCLEMENU!G47</f>
        <v>0</v>
      </c>
      <c r="I7" s="169"/>
      <c r="J7" s="169"/>
      <c r="K7" s="169"/>
      <c r="L7" s="170"/>
      <c r="M7" s="1"/>
      <c r="N7" s="168" t="str">
        <f>CYCLEMENU!L47</f>
        <v>Cornbread</v>
      </c>
      <c r="O7" s="169"/>
      <c r="P7" s="169"/>
      <c r="Q7" s="169"/>
      <c r="R7" s="170"/>
      <c r="T7" s="168" t="str">
        <f>CYCLEMENU!Q47</f>
        <v>Roasted Potato (S)</v>
      </c>
      <c r="U7" s="169"/>
      <c r="V7" s="169"/>
      <c r="W7" s="169"/>
      <c r="X7" s="170"/>
      <c r="Z7" s="168" t="str">
        <f>CYCLEMENU!V47</f>
        <v>Spinach Salad (G)</v>
      </c>
      <c r="AA7" s="169"/>
      <c r="AB7" s="169"/>
      <c r="AC7" s="169"/>
      <c r="AD7" s="170"/>
    </row>
    <row r="8" spans="1:30" ht="12.75">
      <c r="A8" s="191"/>
      <c r="B8" s="189" t="str">
        <f>CYCLEMENU!B48</f>
        <v>WG Bun </v>
      </c>
      <c r="C8" s="169"/>
      <c r="D8" s="169"/>
      <c r="E8" s="169"/>
      <c r="F8" s="170"/>
      <c r="G8" s="1"/>
      <c r="H8" s="168" t="str">
        <f>CYCLEMENU!G48</f>
        <v>Fried Brown Rice</v>
      </c>
      <c r="I8" s="169"/>
      <c r="J8" s="169"/>
      <c r="K8" s="169"/>
      <c r="L8" s="170"/>
      <c r="M8" s="1"/>
      <c r="N8" s="168" t="str">
        <f>CYCLEMENU!L48</f>
        <v>WG Macaroni Salad</v>
      </c>
      <c r="O8" s="169"/>
      <c r="P8" s="169"/>
      <c r="Q8" s="169"/>
      <c r="R8" s="170"/>
      <c r="T8" s="168" t="str">
        <f>CYCLEMENU!Q48</f>
        <v>Oatmeal Pancake OR  WG French Toast</v>
      </c>
      <c r="U8" s="169"/>
      <c r="V8" s="169"/>
      <c r="W8" s="169"/>
      <c r="X8" s="170"/>
      <c r="Z8" s="168" t="str">
        <f>CYCLEMENU!V48</f>
        <v>(WG Tortilla) </v>
      </c>
      <c r="AA8" s="169"/>
      <c r="AB8" s="169"/>
      <c r="AC8" s="169"/>
      <c r="AD8" s="170"/>
    </row>
    <row r="9" spans="1:30" ht="12.75">
      <c r="A9" s="191"/>
      <c r="B9" s="189" t="str">
        <f>CYCLEMENU!B49</f>
        <v>Ketchup/Mustard</v>
      </c>
      <c r="C9" s="169"/>
      <c r="D9" s="169"/>
      <c r="E9" s="169"/>
      <c r="F9" s="170"/>
      <c r="G9" s="1"/>
      <c r="H9" s="168">
        <f>CYCLEMENU!G49</f>
        <v>0</v>
      </c>
      <c r="I9" s="169"/>
      <c r="J9" s="169"/>
      <c r="K9" s="169"/>
      <c r="L9" s="170"/>
      <c r="M9" s="1"/>
      <c r="N9" s="168" t="s">
        <v>224</v>
      </c>
      <c r="O9" s="169"/>
      <c r="P9" s="169"/>
      <c r="Q9" s="169"/>
      <c r="R9" s="170"/>
      <c r="T9" s="168" t="str">
        <f>CYCLEMENU!Q49</f>
        <v>Maple Syrup/Ketchup</v>
      </c>
      <c r="U9" s="169"/>
      <c r="V9" s="169"/>
      <c r="W9" s="169"/>
      <c r="X9" s="170"/>
      <c r="Z9" s="168" t="str">
        <f>CYCLEMENU!V49</f>
        <v>Ranch Dip/Dressing</v>
      </c>
      <c r="AA9" s="169"/>
      <c r="AB9" s="169"/>
      <c r="AC9" s="169"/>
      <c r="AD9" s="170"/>
    </row>
    <row r="10" spans="1:30" ht="13.5" thickBot="1">
      <c r="A10" s="191"/>
      <c r="B10" s="189" t="str">
        <f>CYCLEMENU!B50</f>
        <v>Fruit</v>
      </c>
      <c r="C10" s="169"/>
      <c r="D10" s="169"/>
      <c r="E10" s="169"/>
      <c r="F10" s="170"/>
      <c r="G10" s="1"/>
      <c r="H10" s="168" t="str">
        <f>CYCLEMENU!G50</f>
        <v>Fruit</v>
      </c>
      <c r="I10" s="169"/>
      <c r="J10" s="169"/>
      <c r="K10" s="169"/>
      <c r="L10" s="170"/>
      <c r="M10" s="1"/>
      <c r="N10" s="168" t="str">
        <f>CYCLEMENU!L50</f>
        <v>Fruit</v>
      </c>
      <c r="O10" s="169"/>
      <c r="P10" s="169"/>
      <c r="Q10" s="169"/>
      <c r="R10" s="170"/>
      <c r="T10" s="168" t="str">
        <f>CYCLEMENU!Q50</f>
        <v>Fruit</v>
      </c>
      <c r="U10" s="169"/>
      <c r="V10" s="169"/>
      <c r="W10" s="169"/>
      <c r="X10" s="170"/>
      <c r="Z10" s="168" t="str">
        <f>CYCLEMENU!V50</f>
        <v>Fruit</v>
      </c>
      <c r="AA10" s="169"/>
      <c r="AB10" s="169"/>
      <c r="AC10" s="169"/>
      <c r="AD10" s="170"/>
    </row>
    <row r="11" spans="1:34" ht="14.25" thickBot="1" thickTop="1">
      <c r="A11" s="191"/>
      <c r="B11" s="189" t="str">
        <f>CYCLEMENU!B51</f>
        <v>Milk</v>
      </c>
      <c r="C11" s="169"/>
      <c r="D11" s="169"/>
      <c r="E11" s="169"/>
      <c r="F11" s="170"/>
      <c r="G11" s="1"/>
      <c r="H11" s="168" t="str">
        <f>CYCLEMENU!G51</f>
        <v>Milk</v>
      </c>
      <c r="I11" s="169"/>
      <c r="J11" s="169"/>
      <c r="K11" s="169"/>
      <c r="L11" s="170"/>
      <c r="M11" s="1"/>
      <c r="N11" s="168" t="str">
        <f>CYCLEMENU!L51</f>
        <v>Milk</v>
      </c>
      <c r="O11" s="169"/>
      <c r="P11" s="169"/>
      <c r="Q11" s="169"/>
      <c r="R11" s="170"/>
      <c r="T11" s="168" t="str">
        <f>CYCLEMENU!Q51</f>
        <v>Milk</v>
      </c>
      <c r="U11" s="169"/>
      <c r="V11" s="169"/>
      <c r="W11" s="169"/>
      <c r="X11" s="170"/>
      <c r="Z11" s="168">
        <f>CYCLEMENU!V51</f>
        <v>0</v>
      </c>
      <c r="AA11" s="169"/>
      <c r="AB11" s="169"/>
      <c r="AC11" s="169"/>
      <c r="AD11" s="170"/>
      <c r="AE11" s="162" t="s">
        <v>76</v>
      </c>
      <c r="AF11" s="163"/>
      <c r="AG11" s="163"/>
      <c r="AH11" s="164"/>
    </row>
    <row r="12" spans="1:34" ht="39" thickTop="1">
      <c r="A12" t="s">
        <v>40</v>
      </c>
      <c r="B12" s="6" t="s">
        <v>41</v>
      </c>
      <c r="C12" s="7" t="s">
        <v>43</v>
      </c>
      <c r="D12" s="7" t="s">
        <v>44</v>
      </c>
      <c r="E12" s="7" t="s">
        <v>42</v>
      </c>
      <c r="F12" s="7" t="s">
        <v>45</v>
      </c>
      <c r="G12" s="7"/>
      <c r="H12" s="6" t="s">
        <v>41</v>
      </c>
      <c r="I12" s="7" t="s">
        <v>43</v>
      </c>
      <c r="J12" s="7" t="s">
        <v>44</v>
      </c>
      <c r="K12" s="7" t="s">
        <v>42</v>
      </c>
      <c r="L12" s="7" t="s">
        <v>45</v>
      </c>
      <c r="M12" s="7"/>
      <c r="N12" s="6" t="s">
        <v>41</v>
      </c>
      <c r="O12" s="7" t="s">
        <v>43</v>
      </c>
      <c r="P12" s="7" t="s">
        <v>44</v>
      </c>
      <c r="Q12" s="7" t="s">
        <v>42</v>
      </c>
      <c r="R12" s="7" t="s">
        <v>45</v>
      </c>
      <c r="S12" s="7"/>
      <c r="T12" s="6" t="s">
        <v>41</v>
      </c>
      <c r="U12" s="7" t="s">
        <v>43</v>
      </c>
      <c r="V12" s="7" t="s">
        <v>44</v>
      </c>
      <c r="W12" s="7" t="s">
        <v>42</v>
      </c>
      <c r="X12" s="7" t="s">
        <v>45</v>
      </c>
      <c r="Y12" s="7"/>
      <c r="Z12" s="6" t="s">
        <v>41</v>
      </c>
      <c r="AA12" s="7" t="s">
        <v>43</v>
      </c>
      <c r="AB12" s="7" t="s">
        <v>44</v>
      </c>
      <c r="AC12" s="7" t="s">
        <v>42</v>
      </c>
      <c r="AD12" s="7" t="s">
        <v>45</v>
      </c>
      <c r="AE12" s="14" t="s">
        <v>75</v>
      </c>
      <c r="AF12" s="16" t="s">
        <v>77</v>
      </c>
      <c r="AG12" s="15" t="s">
        <v>74</v>
      </c>
      <c r="AH12" s="19" t="s">
        <v>77</v>
      </c>
    </row>
    <row r="13" spans="1:34" ht="12.75">
      <c r="A13" t="s">
        <v>30</v>
      </c>
      <c r="B13" t="s">
        <v>85</v>
      </c>
      <c r="D13">
        <v>1</v>
      </c>
      <c r="F13">
        <v>2</v>
      </c>
      <c r="H13" t="s">
        <v>250</v>
      </c>
      <c r="I13" s="26">
        <v>0.5</v>
      </c>
      <c r="J13" s="26"/>
      <c r="K13" s="26"/>
      <c r="L13" s="26">
        <v>2</v>
      </c>
      <c r="N13" t="s">
        <v>292</v>
      </c>
      <c r="P13">
        <v>3</v>
      </c>
      <c r="R13">
        <v>2</v>
      </c>
      <c r="T13" t="s">
        <v>166</v>
      </c>
      <c r="U13">
        <v>0.5</v>
      </c>
      <c r="X13">
        <v>2</v>
      </c>
      <c r="Z13" t="s">
        <v>296</v>
      </c>
      <c r="AB13">
        <v>2</v>
      </c>
      <c r="AD13">
        <v>2</v>
      </c>
      <c r="AE13" s="10"/>
      <c r="AF13" s="17"/>
      <c r="AG13" s="11">
        <f>SUM(F13+L13+R13+X13+AD13)</f>
        <v>10</v>
      </c>
      <c r="AH13" s="20"/>
    </row>
    <row r="14" spans="3:34" ht="12.75">
      <c r="C14" s="26"/>
      <c r="D14" s="26"/>
      <c r="E14" s="26"/>
      <c r="F14" s="26"/>
      <c r="H14" t="s">
        <v>249</v>
      </c>
      <c r="I14">
        <v>1</v>
      </c>
      <c r="J14" s="26"/>
      <c r="K14" s="26"/>
      <c r="L14" s="26">
        <v>2</v>
      </c>
      <c r="V14" s="26"/>
      <c r="X14" s="26"/>
      <c r="Z14" t="s">
        <v>297</v>
      </c>
      <c r="AB14">
        <v>1</v>
      </c>
      <c r="AD14">
        <v>0.5</v>
      </c>
      <c r="AE14" s="10"/>
      <c r="AF14" s="17"/>
      <c r="AG14" s="11"/>
      <c r="AH14" s="20"/>
    </row>
    <row r="15" spans="9:34" ht="12.75">
      <c r="I15" s="26"/>
      <c r="J15" s="26"/>
      <c r="K15" s="26"/>
      <c r="L15" s="26"/>
      <c r="AE15" s="10"/>
      <c r="AF15" s="17"/>
      <c r="AG15" s="11">
        <f>SUM(AG13:AG14)</f>
        <v>10</v>
      </c>
      <c r="AH15" s="20">
        <v>9</v>
      </c>
    </row>
    <row r="16" spans="1:34" ht="12.75">
      <c r="A16" t="s">
        <v>69</v>
      </c>
      <c r="AE16" s="10">
        <f>SUM(AE17:AE21)</f>
        <v>3.75</v>
      </c>
      <c r="AF16" s="17">
        <v>3.75</v>
      </c>
      <c r="AG16" s="11"/>
      <c r="AH16" s="20"/>
    </row>
    <row r="17" spans="1:34" ht="12.75">
      <c r="A17" s="9" t="s">
        <v>70</v>
      </c>
      <c r="T17" t="s">
        <v>3</v>
      </c>
      <c r="U17">
        <v>0.5</v>
      </c>
      <c r="W17">
        <v>0.5</v>
      </c>
      <c r="Z17" t="s">
        <v>298</v>
      </c>
      <c r="AA17">
        <v>1</v>
      </c>
      <c r="AC17">
        <v>0.5</v>
      </c>
      <c r="AE17" s="10">
        <f>SUM(E17+K17+Q17+W17+AC17)</f>
        <v>1</v>
      </c>
      <c r="AF17" s="17">
        <v>0.5</v>
      </c>
      <c r="AG17" s="11"/>
      <c r="AH17" s="20"/>
    </row>
    <row r="18" spans="1:34" ht="12.75">
      <c r="A18" s="9" t="s">
        <v>31</v>
      </c>
      <c r="B18" t="s">
        <v>145</v>
      </c>
      <c r="C18">
        <v>0.5</v>
      </c>
      <c r="E18">
        <v>0.5</v>
      </c>
      <c r="H18" t="s">
        <v>163</v>
      </c>
      <c r="I18">
        <v>0.25</v>
      </c>
      <c r="K18">
        <v>0.25</v>
      </c>
      <c r="Z18" t="s">
        <v>163</v>
      </c>
      <c r="AA18">
        <v>0.5</v>
      </c>
      <c r="AC18">
        <v>0.5</v>
      </c>
      <c r="AE18" s="10">
        <f>SUM(E18+K18+Q18+W18+AC18)</f>
        <v>1.25</v>
      </c>
      <c r="AF18" s="17">
        <v>0.75</v>
      </c>
      <c r="AG18" s="11"/>
      <c r="AH18" s="20"/>
    </row>
    <row r="19" spans="1:34" ht="12.75">
      <c r="A19" s="9" t="s">
        <v>33</v>
      </c>
      <c r="T19" t="s">
        <v>294</v>
      </c>
      <c r="U19">
        <v>0.5</v>
      </c>
      <c r="W19">
        <v>0.5</v>
      </c>
      <c r="AE19" s="10">
        <f>SUM(E19+K19+Q19+W19+AC19)</f>
        <v>0.5</v>
      </c>
      <c r="AF19" s="17">
        <v>0.5</v>
      </c>
      <c r="AG19" s="11"/>
      <c r="AH19" s="20"/>
    </row>
    <row r="20" spans="1:34" ht="12.75">
      <c r="A20" s="9" t="s">
        <v>32</v>
      </c>
      <c r="M20" s="8"/>
      <c r="AE20" s="10">
        <f>SUM(E20+K20+Q20+W20+AC20)</f>
        <v>0</v>
      </c>
      <c r="AF20" s="17">
        <v>0.5</v>
      </c>
      <c r="AG20" s="11"/>
      <c r="AH20" s="20"/>
    </row>
    <row r="21" spans="1:34" ht="12.75">
      <c r="A21" s="9" t="s">
        <v>34</v>
      </c>
      <c r="B21" t="s">
        <v>67</v>
      </c>
      <c r="H21" t="s">
        <v>291</v>
      </c>
      <c r="I21">
        <v>0.5</v>
      </c>
      <c r="K21">
        <v>0.5</v>
      </c>
      <c r="N21" t="s">
        <v>90</v>
      </c>
      <c r="O21">
        <v>0.5</v>
      </c>
      <c r="Q21">
        <v>0.5</v>
      </c>
      <c r="AE21" s="10">
        <f>SUM(E21+K21+Q21+W21+AC21)</f>
        <v>1</v>
      </c>
      <c r="AF21" s="17">
        <v>0.5</v>
      </c>
      <c r="AG21" s="11"/>
      <c r="AH21" s="20"/>
    </row>
    <row r="22" spans="1:34" ht="12.75">
      <c r="A22" s="9"/>
      <c r="AE22" s="10"/>
      <c r="AF22" s="17"/>
      <c r="AG22" s="11"/>
      <c r="AH22" s="20"/>
    </row>
    <row r="23" spans="1:34" ht="12.75">
      <c r="A23" t="s">
        <v>35</v>
      </c>
      <c r="B23" t="s">
        <v>66</v>
      </c>
      <c r="D23">
        <v>1</v>
      </c>
      <c r="F23">
        <v>2</v>
      </c>
      <c r="H23" t="s">
        <v>26</v>
      </c>
      <c r="I23">
        <v>0.5</v>
      </c>
      <c r="L23">
        <v>1</v>
      </c>
      <c r="N23" s="26" t="s">
        <v>293</v>
      </c>
      <c r="O23" s="26">
        <v>0.5</v>
      </c>
      <c r="P23" s="26"/>
      <c r="Q23" s="26"/>
      <c r="R23" s="26">
        <v>1</v>
      </c>
      <c r="S23" s="26"/>
      <c r="T23" t="s">
        <v>295</v>
      </c>
      <c r="V23">
        <v>2</v>
      </c>
      <c r="X23">
        <v>2</v>
      </c>
      <c r="Z23" s="26" t="s">
        <v>150</v>
      </c>
      <c r="AA23" s="26"/>
      <c r="AB23" s="42">
        <v>2</v>
      </c>
      <c r="AC23" s="26"/>
      <c r="AD23" s="26">
        <v>2</v>
      </c>
      <c r="AE23" s="10"/>
      <c r="AF23" s="17"/>
      <c r="AG23" s="11">
        <f>SUM(F23+L23+R23+X23+AD23)</f>
        <v>8</v>
      </c>
      <c r="AH23" s="20"/>
    </row>
    <row r="24" spans="14:34" ht="12.75">
      <c r="N24" t="s">
        <v>224</v>
      </c>
      <c r="P24">
        <v>1</v>
      </c>
      <c r="R24">
        <v>1.5</v>
      </c>
      <c r="AE24" s="10"/>
      <c r="AF24" s="17"/>
      <c r="AG24" s="11">
        <f>SUM(F24+L24+R24+X24+AD24)</f>
        <v>1.5</v>
      </c>
      <c r="AH24" s="20"/>
    </row>
    <row r="25" spans="31:34" ht="12.75">
      <c r="AE25" s="10"/>
      <c r="AF25" s="17"/>
      <c r="AG25" s="11">
        <f>SUM(AG23:AG24)</f>
        <v>9.5</v>
      </c>
      <c r="AH25" s="20">
        <v>9</v>
      </c>
    </row>
    <row r="26" spans="31:34" ht="12.75">
      <c r="AE26" s="10"/>
      <c r="AF26" s="17"/>
      <c r="AG26" s="11"/>
      <c r="AH26" s="20"/>
    </row>
    <row r="27" spans="1:34" ht="12.75">
      <c r="A27" t="s">
        <v>1</v>
      </c>
      <c r="B27" t="s">
        <v>71</v>
      </c>
      <c r="C27">
        <v>0.5</v>
      </c>
      <c r="E27">
        <v>0.5</v>
      </c>
      <c r="H27" t="s">
        <v>71</v>
      </c>
      <c r="I27">
        <v>0.5</v>
      </c>
      <c r="K27">
        <v>0.5</v>
      </c>
      <c r="N27" t="s">
        <v>71</v>
      </c>
      <c r="O27">
        <v>0.5</v>
      </c>
      <c r="Q27">
        <v>0.5</v>
      </c>
      <c r="T27" t="s">
        <v>71</v>
      </c>
      <c r="U27">
        <v>0.5</v>
      </c>
      <c r="W27">
        <v>0.5</v>
      </c>
      <c r="Z27" t="s">
        <v>71</v>
      </c>
      <c r="AA27">
        <v>0.5</v>
      </c>
      <c r="AC27">
        <v>0.5</v>
      </c>
      <c r="AE27" s="10">
        <f>SUM(E27+K27+Q27+W27+AC27)</f>
        <v>2.5</v>
      </c>
      <c r="AF27" s="17">
        <v>2.5</v>
      </c>
      <c r="AG27" s="11"/>
      <c r="AH27" s="20"/>
    </row>
    <row r="28" spans="1:34" ht="12.75">
      <c r="A28" t="s">
        <v>2</v>
      </c>
      <c r="B28" t="s">
        <v>2</v>
      </c>
      <c r="C28">
        <v>0.5</v>
      </c>
      <c r="E28">
        <v>0.5</v>
      </c>
      <c r="H28" t="s">
        <v>2</v>
      </c>
      <c r="I28">
        <v>0.5</v>
      </c>
      <c r="K28">
        <v>0.5</v>
      </c>
      <c r="N28" t="s">
        <v>2</v>
      </c>
      <c r="O28">
        <v>0.5</v>
      </c>
      <c r="Q28">
        <v>0.5</v>
      </c>
      <c r="T28" t="s">
        <v>2</v>
      </c>
      <c r="U28">
        <v>0.5</v>
      </c>
      <c r="W28">
        <v>0.5</v>
      </c>
      <c r="Z28" t="s">
        <v>2</v>
      </c>
      <c r="AA28">
        <v>0.5</v>
      </c>
      <c r="AC28">
        <v>0.5</v>
      </c>
      <c r="AE28" s="10">
        <f>SUM(E28+K28+Q28+W28+AC28)</f>
        <v>2.5</v>
      </c>
      <c r="AF28" s="17">
        <v>2.5</v>
      </c>
      <c r="AG28" s="11"/>
      <c r="AH28" s="20"/>
    </row>
    <row r="29" spans="31:34" ht="12.75">
      <c r="AE29" s="10"/>
      <c r="AF29" s="17"/>
      <c r="AG29" s="11"/>
      <c r="AH29" s="20"/>
    </row>
    <row r="30" spans="1:34" ht="13.5" thickBot="1">
      <c r="A30" t="s">
        <v>73</v>
      </c>
      <c r="B30" t="s">
        <v>289</v>
      </c>
      <c r="C30" t="s">
        <v>290</v>
      </c>
      <c r="N30" t="s">
        <v>37</v>
      </c>
      <c r="O30" t="s">
        <v>290</v>
      </c>
      <c r="T30" t="s">
        <v>221</v>
      </c>
      <c r="U30" t="s">
        <v>290</v>
      </c>
      <c r="Z30" t="s">
        <v>299</v>
      </c>
      <c r="AA30" t="s">
        <v>167</v>
      </c>
      <c r="AE30" s="12"/>
      <c r="AF30" s="18"/>
      <c r="AG30" s="13"/>
      <c r="AH30" s="21"/>
    </row>
    <row r="31" spans="20:27" ht="13.5" thickTop="1">
      <c r="T31" t="s">
        <v>110</v>
      </c>
      <c r="U31" t="s">
        <v>290</v>
      </c>
      <c r="Z31" t="s">
        <v>300</v>
      </c>
      <c r="AA31" t="s">
        <v>167</v>
      </c>
    </row>
  </sheetData>
  <sheetProtection/>
  <mergeCells count="47">
    <mergeCell ref="A3:A11"/>
    <mergeCell ref="B3:F3"/>
    <mergeCell ref="H3:L3"/>
    <mergeCell ref="N3:R3"/>
    <mergeCell ref="T3:X3"/>
    <mergeCell ref="Z3:AD3"/>
    <mergeCell ref="B4:F4"/>
    <mergeCell ref="H4:L4"/>
    <mergeCell ref="N4:R4"/>
    <mergeCell ref="T4:X4"/>
    <mergeCell ref="Z7:AD7"/>
    <mergeCell ref="Z4:AD4"/>
    <mergeCell ref="B5:F5"/>
    <mergeCell ref="H5:L5"/>
    <mergeCell ref="N5:R5"/>
    <mergeCell ref="T5:X5"/>
    <mergeCell ref="Z5:AD5"/>
    <mergeCell ref="Z9:AD9"/>
    <mergeCell ref="B6:F6"/>
    <mergeCell ref="H6:L6"/>
    <mergeCell ref="N6:R6"/>
    <mergeCell ref="T6:X6"/>
    <mergeCell ref="Z6:AD6"/>
    <mergeCell ref="B7:F7"/>
    <mergeCell ref="H7:L7"/>
    <mergeCell ref="N7:R7"/>
    <mergeCell ref="T7:X7"/>
    <mergeCell ref="Z11:AD11"/>
    <mergeCell ref="B8:F8"/>
    <mergeCell ref="H8:L8"/>
    <mergeCell ref="N8:R8"/>
    <mergeCell ref="T8:X8"/>
    <mergeCell ref="Z8:AD8"/>
    <mergeCell ref="B9:F9"/>
    <mergeCell ref="H9:L9"/>
    <mergeCell ref="N9:R9"/>
    <mergeCell ref="T9:X9"/>
    <mergeCell ref="AE11:AH11"/>
    <mergeCell ref="B10:F10"/>
    <mergeCell ref="H10:L10"/>
    <mergeCell ref="N10:R10"/>
    <mergeCell ref="T10:X10"/>
    <mergeCell ref="Z10:AD10"/>
    <mergeCell ref="B11:F11"/>
    <mergeCell ref="H11:L11"/>
    <mergeCell ref="N11:R11"/>
    <mergeCell ref="T11:X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H30"/>
  <sheetViews>
    <sheetView zoomScalePageLayoutView="0" workbookViewId="0" topLeftCell="N3">
      <selection activeCell="Z8" sqref="Z8:AD8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7.00390625" style="0" customWidth="1"/>
    <col min="4" max="4" width="6.7109375" style="0" customWidth="1"/>
    <col min="5" max="5" width="5.421875" style="0" customWidth="1"/>
    <col min="6" max="7" width="5.7109375" style="0" customWidth="1"/>
    <col min="8" max="8" width="13.140625" style="0" customWidth="1"/>
    <col min="9" max="9" width="7.00390625" style="0" customWidth="1"/>
    <col min="10" max="10" width="7.421875" style="0" customWidth="1"/>
    <col min="11" max="11" width="5.421875" style="0" customWidth="1"/>
    <col min="12" max="13" width="6.28125" style="0" customWidth="1"/>
    <col min="14" max="14" width="13.28125" style="0" customWidth="1"/>
    <col min="15" max="15" width="7.28125" style="0" customWidth="1"/>
    <col min="16" max="16" width="7.421875" style="0" customWidth="1"/>
    <col min="17" max="17" width="5.8515625" style="0" customWidth="1"/>
    <col min="18" max="19" width="6.57421875" style="0" customWidth="1"/>
    <col min="20" max="20" width="13.421875" style="0" customWidth="1"/>
    <col min="21" max="21" width="7.140625" style="0" customWidth="1"/>
    <col min="22" max="22" width="6.8515625" style="0" customWidth="1"/>
    <col min="23" max="23" width="5.57421875" style="0" customWidth="1"/>
    <col min="24" max="25" width="6.8515625" style="0" customWidth="1"/>
    <col min="26" max="26" width="17.00390625" style="0" customWidth="1"/>
    <col min="27" max="27" width="7.421875" style="0" customWidth="1"/>
    <col min="28" max="28" width="7.28125" style="0" customWidth="1"/>
    <col min="29" max="29" width="6.00390625" style="0" customWidth="1"/>
    <col min="30" max="30" width="6.7109375" style="0" customWidth="1"/>
    <col min="31" max="31" width="8.28125" style="0" customWidth="1"/>
    <col min="32" max="32" width="7.00390625" style="0" customWidth="1"/>
  </cols>
  <sheetData>
    <row r="3" spans="1:30" ht="12.75">
      <c r="A3" s="190" t="s">
        <v>306</v>
      </c>
      <c r="B3" s="175" t="s">
        <v>301</v>
      </c>
      <c r="C3" s="176"/>
      <c r="D3" s="176"/>
      <c r="E3" s="176"/>
      <c r="F3" s="177"/>
      <c r="H3" s="175" t="s">
        <v>302</v>
      </c>
      <c r="I3" s="176"/>
      <c r="J3" s="176"/>
      <c r="K3" s="176"/>
      <c r="L3" s="177"/>
      <c r="N3" s="175" t="s">
        <v>303</v>
      </c>
      <c r="O3" s="176"/>
      <c r="P3" s="176"/>
      <c r="Q3" s="176"/>
      <c r="R3" s="177"/>
      <c r="T3" s="175" t="s">
        <v>304</v>
      </c>
      <c r="U3" s="176"/>
      <c r="V3" s="176"/>
      <c r="W3" s="176"/>
      <c r="X3" s="177"/>
      <c r="Z3" s="175" t="s">
        <v>305</v>
      </c>
      <c r="AA3" s="176"/>
      <c r="AB3" s="176"/>
      <c r="AC3" s="176"/>
      <c r="AD3" s="177"/>
    </row>
    <row r="4" spans="1:30" ht="12.75">
      <c r="A4" s="191"/>
      <c r="B4" s="189" t="str">
        <f>CYCLEMENU!B52</f>
        <v>WG Pasta w/ Meat Sauce</v>
      </c>
      <c r="C4" s="169"/>
      <c r="D4" s="169"/>
      <c r="E4" s="169"/>
      <c r="F4" s="170"/>
      <c r="G4" s="1"/>
      <c r="H4" s="168" t="str">
        <f>CYCLEMENU!G52</f>
        <v>Chicken Curry</v>
      </c>
      <c r="I4" s="169"/>
      <c r="J4" s="169"/>
      <c r="K4" s="169"/>
      <c r="L4" s="170"/>
      <c r="M4" s="1"/>
      <c r="N4" s="168" t="str">
        <f>CYCLEMENU!L52</f>
        <v>Pepperoni Stromboli</v>
      </c>
      <c r="O4" s="169"/>
      <c r="P4" s="169"/>
      <c r="Q4" s="169"/>
      <c r="R4" s="170"/>
      <c r="T4" s="168" t="str">
        <f>CYCLEMENU!Q52</f>
        <v>BBQ Chicken on WW Bun</v>
      </c>
      <c r="U4" s="169"/>
      <c r="V4" s="169"/>
      <c r="W4" s="169"/>
      <c r="X4" s="170"/>
      <c r="Z4" s="168" t="str">
        <f>CYCLEMENU!V52</f>
        <v>Chicken &amp; Cheese Quesadilla</v>
      </c>
      <c r="AA4" s="169"/>
      <c r="AB4" s="169"/>
      <c r="AC4" s="169"/>
      <c r="AD4" s="170"/>
    </row>
    <row r="5" spans="1:30" ht="12.75">
      <c r="A5" s="191"/>
      <c r="B5" s="189" t="str">
        <f>CYCLEMENU!B53</f>
        <v>WG Pasta w/ MarinaraSauce</v>
      </c>
      <c r="C5" s="169"/>
      <c r="D5" s="169"/>
      <c r="E5" s="169"/>
      <c r="F5" s="170"/>
      <c r="G5" s="1"/>
      <c r="H5" s="168" t="str">
        <f>CYCLEMENU!G53</f>
        <v>Tofu Curry</v>
      </c>
      <c r="I5" s="169"/>
      <c r="J5" s="169"/>
      <c r="K5" s="169"/>
      <c r="L5" s="170"/>
      <c r="M5" s="1"/>
      <c r="N5" s="168" t="str">
        <f>CYCLEMENU!L53</f>
        <v>Broccoli and Cheese Stromboli</v>
      </c>
      <c r="O5" s="169"/>
      <c r="P5" s="169"/>
      <c r="Q5" s="169"/>
      <c r="R5" s="170"/>
      <c r="T5" s="168">
        <f>CYCLEMENU!Q53</f>
        <v>0</v>
      </c>
      <c r="U5" s="169"/>
      <c r="V5" s="169"/>
      <c r="W5" s="169"/>
      <c r="X5" s="170"/>
      <c r="Z5" s="168" t="str">
        <f>CYCLEMENU!V53</f>
        <v>Broccoli &amp; Cheese Quesadilla</v>
      </c>
      <c r="AA5" s="169"/>
      <c r="AB5" s="169"/>
      <c r="AC5" s="169"/>
      <c r="AD5" s="170"/>
    </row>
    <row r="6" spans="1:30" ht="12.75">
      <c r="A6" s="191"/>
      <c r="B6" s="189" t="str">
        <f>CYCLEMENU!B54</f>
        <v>Broccoli (G)</v>
      </c>
      <c r="C6" s="169"/>
      <c r="D6" s="169"/>
      <c r="E6" s="169"/>
      <c r="F6" s="170"/>
      <c r="G6" s="1"/>
      <c r="H6" s="168" t="str">
        <f>CYCLEMENU!G54</f>
        <v>Roasted Chickpeas (L)</v>
      </c>
      <c r="I6" s="169"/>
      <c r="J6" s="169"/>
      <c r="K6" s="169"/>
      <c r="L6" s="170"/>
      <c r="M6" s="1"/>
      <c r="N6" s="168" t="str">
        <f>CYCLEMENU!L54</f>
        <v>Marinara Dipping Sauce</v>
      </c>
      <c r="O6" s="169"/>
      <c r="P6" s="169"/>
      <c r="Q6" s="169"/>
      <c r="R6" s="170"/>
      <c r="T6" s="168" t="str">
        <f>CYCLEMENU!Q54</f>
        <v>Carrot Cranberry Salad (R/O)</v>
      </c>
      <c r="U6" s="169"/>
      <c r="V6" s="169"/>
      <c r="W6" s="169"/>
      <c r="X6" s="170"/>
      <c r="Z6" s="168" t="str">
        <f>CYCLEMENU!V54</f>
        <v>Corn (S)</v>
      </c>
      <c r="AA6" s="169"/>
      <c r="AB6" s="169"/>
      <c r="AC6" s="169"/>
      <c r="AD6" s="170"/>
    </row>
    <row r="7" spans="1:30" ht="12.75">
      <c r="A7" s="191"/>
      <c r="B7" s="189"/>
      <c r="C7" s="169"/>
      <c r="D7" s="169"/>
      <c r="E7" s="169"/>
      <c r="F7" s="170"/>
      <c r="G7" s="1"/>
      <c r="H7" s="168" t="str">
        <f>CYCLEMENU!G55</f>
        <v>Green Beans (O)</v>
      </c>
      <c r="I7" s="169"/>
      <c r="J7" s="169"/>
      <c r="K7" s="169"/>
      <c r="L7" s="170"/>
      <c r="M7" s="1"/>
      <c r="N7" s="168" t="str">
        <f>CYCLEMENU!L55</f>
        <v>Bean Salad (L)</v>
      </c>
      <c r="O7" s="169"/>
      <c r="P7" s="169"/>
      <c r="Q7" s="169"/>
      <c r="R7" s="170"/>
      <c r="T7" s="168" t="str">
        <f>CYCLEMENU!Q55</f>
        <v>Roasted Potato  (S)</v>
      </c>
      <c r="U7" s="169"/>
      <c r="V7" s="169"/>
      <c r="W7" s="169"/>
      <c r="X7" s="170"/>
      <c r="Z7" s="168" t="str">
        <f>CYCLEMENU!V55</f>
        <v>Southwest Black Beans (L)</v>
      </c>
      <c r="AA7" s="169"/>
      <c r="AB7" s="169"/>
      <c r="AC7" s="169"/>
      <c r="AD7" s="170"/>
    </row>
    <row r="8" spans="1:30" ht="12.75">
      <c r="A8" s="191"/>
      <c r="B8" s="189" t="str">
        <f>CYCLEMENU!B56</f>
        <v>WW Garlic Bread (B)/WG Pasta</v>
      </c>
      <c r="C8" s="169"/>
      <c r="D8" s="169"/>
      <c r="E8" s="169"/>
      <c r="F8" s="170"/>
      <c r="G8" s="1"/>
      <c r="H8" s="168" t="str">
        <f>CYCLEMENU!G56</f>
        <v>Fried Brown Rice</v>
      </c>
      <c r="I8" s="169"/>
      <c r="J8" s="169"/>
      <c r="K8" s="169"/>
      <c r="L8" s="170"/>
      <c r="M8" s="1"/>
      <c r="N8" s="168" t="str">
        <f>CYCLEMENU!L56</f>
        <v>(WG Pizza Crust)</v>
      </c>
      <c r="O8" s="169"/>
      <c r="P8" s="169"/>
      <c r="Q8" s="169"/>
      <c r="R8" s="170"/>
      <c r="T8" s="168" t="str">
        <f>CYCLEMENU!Q56</f>
        <v>WW Bun</v>
      </c>
      <c r="U8" s="169"/>
      <c r="V8" s="169"/>
      <c r="W8" s="169"/>
      <c r="X8" s="170"/>
      <c r="Z8" s="168" t="str">
        <f>CYCLEMENU!V56</f>
        <v>(WG Tortilla)Rice</v>
      </c>
      <c r="AA8" s="169"/>
      <c r="AB8" s="169"/>
      <c r="AC8" s="169"/>
      <c r="AD8" s="170"/>
    </row>
    <row r="9" spans="1:30" ht="12.75">
      <c r="A9" s="191"/>
      <c r="B9" s="189" t="str">
        <f>CYCLEMENU!B57</f>
        <v>Cottage Cheese</v>
      </c>
      <c r="C9" s="169"/>
      <c r="D9" s="169"/>
      <c r="E9" s="169"/>
      <c r="F9" s="170"/>
      <c r="G9" s="1"/>
      <c r="H9" s="168">
        <f>CYCLEMENU!G57</f>
        <v>0</v>
      </c>
      <c r="I9" s="169"/>
      <c r="J9" s="169"/>
      <c r="K9" s="169"/>
      <c r="L9" s="170"/>
      <c r="M9" s="1"/>
      <c r="N9" s="168">
        <f>CYCLEMENU!L57</f>
        <v>0</v>
      </c>
      <c r="O9" s="169"/>
      <c r="P9" s="169"/>
      <c r="Q9" s="169"/>
      <c r="R9" s="170"/>
      <c r="T9" s="168">
        <f>CYCLEMENU!Q57</f>
        <v>0</v>
      </c>
      <c r="U9" s="169"/>
      <c r="V9" s="169"/>
      <c r="W9" s="169"/>
      <c r="X9" s="170"/>
      <c r="Z9" s="168" t="s">
        <v>317</v>
      </c>
      <c r="AA9" s="169"/>
      <c r="AB9" s="169"/>
      <c r="AC9" s="169"/>
      <c r="AD9" s="170"/>
    </row>
    <row r="10" spans="1:30" ht="13.5" thickBot="1">
      <c r="A10" s="191"/>
      <c r="B10" s="189" t="str">
        <f>CYCLEMENU!B35</f>
        <v>Fruit</v>
      </c>
      <c r="C10" s="169"/>
      <c r="D10" s="169"/>
      <c r="E10" s="169"/>
      <c r="F10" s="170"/>
      <c r="G10" s="1"/>
      <c r="H10" s="168" t="str">
        <f>CYCLEMENU!G58</f>
        <v>Fruit</v>
      </c>
      <c r="I10" s="169"/>
      <c r="J10" s="169"/>
      <c r="K10" s="169"/>
      <c r="L10" s="170"/>
      <c r="M10" s="1"/>
      <c r="N10" s="168" t="str">
        <f>CYCLEMENU!L58</f>
        <v>Fruit </v>
      </c>
      <c r="O10" s="169"/>
      <c r="P10" s="169"/>
      <c r="Q10" s="169"/>
      <c r="R10" s="170"/>
      <c r="T10" s="168" t="str">
        <f>CYCLEMENU!Q58</f>
        <v>Fruit</v>
      </c>
      <c r="U10" s="169"/>
      <c r="V10" s="169"/>
      <c r="W10" s="169"/>
      <c r="X10" s="170"/>
      <c r="Z10" s="168" t="str">
        <f>CYCLEMENU!V58</f>
        <v>Fruit</v>
      </c>
      <c r="AA10" s="169"/>
      <c r="AB10" s="169"/>
      <c r="AC10" s="169"/>
      <c r="AD10" s="170"/>
    </row>
    <row r="11" spans="1:34" ht="14.25" thickBot="1" thickTop="1">
      <c r="A11" s="191"/>
      <c r="B11" s="189" t="str">
        <f>CYCLEMENU!B36</f>
        <v>Milk</v>
      </c>
      <c r="C11" s="169"/>
      <c r="D11" s="169"/>
      <c r="E11" s="169"/>
      <c r="F11" s="170"/>
      <c r="G11" s="1"/>
      <c r="H11" s="168" t="str">
        <f>CYCLEMENU!G59</f>
        <v>Milk</v>
      </c>
      <c r="I11" s="169"/>
      <c r="J11" s="169"/>
      <c r="K11" s="169"/>
      <c r="L11" s="170"/>
      <c r="M11" s="1"/>
      <c r="N11" s="168" t="str">
        <f>CYCLEMENU!L59</f>
        <v>Milk</v>
      </c>
      <c r="O11" s="169"/>
      <c r="P11" s="169"/>
      <c r="Q11" s="169"/>
      <c r="R11" s="170"/>
      <c r="T11" s="168" t="str">
        <f>CYCLEMENU!Q59</f>
        <v>Milk</v>
      </c>
      <c r="U11" s="169"/>
      <c r="V11" s="169"/>
      <c r="W11" s="169"/>
      <c r="X11" s="170"/>
      <c r="Z11" s="168" t="str">
        <f>CYCLEMENU!V59</f>
        <v>Milk</v>
      </c>
      <c r="AA11" s="169"/>
      <c r="AB11" s="169"/>
      <c r="AC11" s="169"/>
      <c r="AD11" s="170"/>
      <c r="AE11" s="162" t="s">
        <v>76</v>
      </c>
      <c r="AF11" s="163"/>
      <c r="AG11" s="163"/>
      <c r="AH11" s="164"/>
    </row>
    <row r="12" spans="1:34" ht="39" thickTop="1">
      <c r="A12" t="s">
        <v>40</v>
      </c>
      <c r="B12" s="6" t="s">
        <v>41</v>
      </c>
      <c r="C12" s="7" t="s">
        <v>43</v>
      </c>
      <c r="D12" s="7" t="s">
        <v>44</v>
      </c>
      <c r="E12" s="7" t="s">
        <v>42</v>
      </c>
      <c r="F12" s="7" t="s">
        <v>45</v>
      </c>
      <c r="G12" s="7"/>
      <c r="H12" s="6" t="s">
        <v>41</v>
      </c>
      <c r="I12" s="7" t="s">
        <v>43</v>
      </c>
      <c r="J12" s="7" t="s">
        <v>44</v>
      </c>
      <c r="K12" s="7" t="s">
        <v>42</v>
      </c>
      <c r="L12" s="7" t="s">
        <v>45</v>
      </c>
      <c r="M12" s="7"/>
      <c r="N12" s="6" t="s">
        <v>41</v>
      </c>
      <c r="O12" s="7" t="s">
        <v>43</v>
      </c>
      <c r="P12" s="7" t="s">
        <v>44</v>
      </c>
      <c r="Q12" s="7" t="s">
        <v>42</v>
      </c>
      <c r="R12" s="7" t="s">
        <v>45</v>
      </c>
      <c r="S12" s="7"/>
      <c r="T12" s="6" t="s">
        <v>41</v>
      </c>
      <c r="U12" s="7" t="s">
        <v>43</v>
      </c>
      <c r="V12" s="7" t="s">
        <v>44</v>
      </c>
      <c r="W12" s="7" t="s">
        <v>42</v>
      </c>
      <c r="X12" s="7" t="s">
        <v>45</v>
      </c>
      <c r="Y12" s="7"/>
      <c r="Z12" s="6" t="s">
        <v>41</v>
      </c>
      <c r="AA12" s="7" t="s">
        <v>43</v>
      </c>
      <c r="AB12" s="7" t="s">
        <v>44</v>
      </c>
      <c r="AC12" s="7" t="s">
        <v>42</v>
      </c>
      <c r="AD12" s="7" t="s">
        <v>45</v>
      </c>
      <c r="AE12" s="14" t="s">
        <v>75</v>
      </c>
      <c r="AF12" s="16" t="s">
        <v>77</v>
      </c>
      <c r="AG12" s="15" t="s">
        <v>74</v>
      </c>
      <c r="AH12" s="19" t="s">
        <v>77</v>
      </c>
    </row>
    <row r="13" spans="1:34" ht="12.75">
      <c r="A13" t="s">
        <v>30</v>
      </c>
      <c r="B13" t="s">
        <v>153</v>
      </c>
      <c r="C13">
        <v>0.5</v>
      </c>
      <c r="E13">
        <v>0.5</v>
      </c>
      <c r="H13" t="s">
        <v>258</v>
      </c>
      <c r="I13" s="26">
        <v>1</v>
      </c>
      <c r="J13" s="26"/>
      <c r="K13" s="26"/>
      <c r="L13" s="26">
        <v>2</v>
      </c>
      <c r="N13" t="s">
        <v>312</v>
      </c>
      <c r="P13">
        <v>1</v>
      </c>
      <c r="R13">
        <v>2</v>
      </c>
      <c r="T13" t="s">
        <v>254</v>
      </c>
      <c r="U13">
        <v>0.5</v>
      </c>
      <c r="X13">
        <v>2</v>
      </c>
      <c r="Z13" t="s">
        <v>315</v>
      </c>
      <c r="AB13">
        <v>1</v>
      </c>
      <c r="AD13">
        <v>2</v>
      </c>
      <c r="AE13" s="10"/>
      <c r="AF13" s="17"/>
      <c r="AG13" s="11">
        <f>SUM(F13+L13+R13+X13+AD13)</f>
        <v>8</v>
      </c>
      <c r="AH13" s="20"/>
    </row>
    <row r="14" spans="2:34" ht="12.75">
      <c r="B14" t="s">
        <v>36</v>
      </c>
      <c r="C14" s="26">
        <v>0.5</v>
      </c>
      <c r="D14" s="26"/>
      <c r="E14" s="26">
        <v>0.5</v>
      </c>
      <c r="F14" s="26"/>
      <c r="H14" t="s">
        <v>259</v>
      </c>
      <c r="I14">
        <v>1</v>
      </c>
      <c r="J14" s="26"/>
      <c r="K14" s="26"/>
      <c r="L14" s="26">
        <v>2</v>
      </c>
      <c r="V14" s="26"/>
      <c r="X14" s="26"/>
      <c r="Z14" t="s">
        <v>316</v>
      </c>
      <c r="AB14">
        <v>1</v>
      </c>
      <c r="AD14">
        <v>2</v>
      </c>
      <c r="AE14" s="10"/>
      <c r="AF14" s="17"/>
      <c r="AG14" s="11"/>
      <c r="AH14" s="20"/>
    </row>
    <row r="15" spans="9:34" ht="12.75">
      <c r="I15" s="26"/>
      <c r="J15" s="26"/>
      <c r="K15" s="26"/>
      <c r="L15" s="26"/>
      <c r="AE15" s="10"/>
      <c r="AF15" s="17"/>
      <c r="AG15" s="11">
        <f>SUM(AG13:AG14)</f>
        <v>8</v>
      </c>
      <c r="AH15" s="20">
        <v>9</v>
      </c>
    </row>
    <row r="16" spans="1:34" ht="12.75">
      <c r="A16" t="s">
        <v>69</v>
      </c>
      <c r="AE16" s="10">
        <f>SUM(AE17:AE21)</f>
        <v>4.5</v>
      </c>
      <c r="AF16" s="17">
        <v>3.75</v>
      </c>
      <c r="AG16" s="11"/>
      <c r="AH16" s="20"/>
    </row>
    <row r="17" spans="1:34" ht="12.75">
      <c r="A17" s="9" t="s">
        <v>70</v>
      </c>
      <c r="B17" t="s">
        <v>3</v>
      </c>
      <c r="C17">
        <v>0.5</v>
      </c>
      <c r="E17">
        <v>0.5</v>
      </c>
      <c r="AE17" s="10">
        <f>SUM(E17+K17+Q17+W17+AC17)</f>
        <v>0.5</v>
      </c>
      <c r="AF17" s="17">
        <v>0.5</v>
      </c>
      <c r="AG17" s="11"/>
      <c r="AH17" s="20"/>
    </row>
    <row r="18" spans="1:34" ht="12.75">
      <c r="A18" s="9" t="s">
        <v>31</v>
      </c>
      <c r="B18" t="s">
        <v>309</v>
      </c>
      <c r="C18">
        <v>0.5</v>
      </c>
      <c r="E18">
        <v>0.5</v>
      </c>
      <c r="N18" t="s">
        <v>164</v>
      </c>
      <c r="O18">
        <v>0.25</v>
      </c>
      <c r="Q18">
        <v>0.25</v>
      </c>
      <c r="T18" t="s">
        <v>313</v>
      </c>
      <c r="U18">
        <v>0.5</v>
      </c>
      <c r="W18">
        <v>0.5</v>
      </c>
      <c r="Z18" t="s">
        <v>38</v>
      </c>
      <c r="AA18">
        <v>0.25</v>
      </c>
      <c r="AC18">
        <v>0.25</v>
      </c>
      <c r="AE18" s="10">
        <f>SUM(E18+K18+Q18+W18+AC18)</f>
        <v>1.5</v>
      </c>
      <c r="AF18" s="17">
        <v>0.75</v>
      </c>
      <c r="AG18" s="11"/>
      <c r="AH18" s="20"/>
    </row>
    <row r="19" spans="1:34" ht="12.75">
      <c r="A19" s="9" t="s">
        <v>33</v>
      </c>
      <c r="T19" t="s">
        <v>294</v>
      </c>
      <c r="U19">
        <v>0.5</v>
      </c>
      <c r="W19">
        <v>0.5</v>
      </c>
      <c r="Z19" t="s">
        <v>28</v>
      </c>
      <c r="AA19">
        <v>0.5</v>
      </c>
      <c r="AC19">
        <v>0.5</v>
      </c>
      <c r="AE19" s="10">
        <f>SUM(E19+K19+Q19+W19+AC19)</f>
        <v>1</v>
      </c>
      <c r="AF19" s="17">
        <v>0.5</v>
      </c>
      <c r="AG19" s="11"/>
      <c r="AH19" s="20"/>
    </row>
    <row r="20" spans="1:34" ht="12.75">
      <c r="A20" s="9" t="s">
        <v>32</v>
      </c>
      <c r="H20" t="s">
        <v>310</v>
      </c>
      <c r="I20">
        <v>0.25</v>
      </c>
      <c r="K20">
        <v>0.25</v>
      </c>
      <c r="M20" s="8"/>
      <c r="N20" t="s">
        <v>170</v>
      </c>
      <c r="O20">
        <v>0.25</v>
      </c>
      <c r="Q20">
        <v>0.25</v>
      </c>
      <c r="Z20" t="s">
        <v>318</v>
      </c>
      <c r="AA20">
        <v>0.5</v>
      </c>
      <c r="AC20">
        <v>0.5</v>
      </c>
      <c r="AE20" s="10">
        <f>SUM(E20+K20+Q20+W20+AC20)</f>
        <v>1</v>
      </c>
      <c r="AF20" s="17">
        <v>0.5</v>
      </c>
      <c r="AG20" s="11"/>
      <c r="AH20" s="20"/>
    </row>
    <row r="21" spans="1:34" ht="12.75">
      <c r="A21" s="9" t="s">
        <v>34</v>
      </c>
      <c r="H21" t="s">
        <v>311</v>
      </c>
      <c r="I21">
        <v>0.5</v>
      </c>
      <c r="K21">
        <v>0.5</v>
      </c>
      <c r="AE21" s="10">
        <f>SUM(E21+K21+Q21+W21+AC21)</f>
        <v>0.5</v>
      </c>
      <c r="AF21" s="17">
        <v>0.5</v>
      </c>
      <c r="AG21" s="11"/>
      <c r="AH21" s="20"/>
    </row>
    <row r="22" spans="1:34" ht="12.75">
      <c r="A22" s="9"/>
      <c r="AE22" s="10"/>
      <c r="AF22" s="17"/>
      <c r="AG22" s="11"/>
      <c r="AH22" s="20"/>
    </row>
    <row r="23" spans="1:34" ht="12.75">
      <c r="A23" t="s">
        <v>35</v>
      </c>
      <c r="B23" t="s">
        <v>308</v>
      </c>
      <c r="D23">
        <v>1</v>
      </c>
      <c r="F23">
        <v>2</v>
      </c>
      <c r="H23" t="s">
        <v>26</v>
      </c>
      <c r="I23">
        <v>0.5</v>
      </c>
      <c r="L23">
        <v>1</v>
      </c>
      <c r="N23" s="26" t="s">
        <v>165</v>
      </c>
      <c r="O23" s="26"/>
      <c r="P23" s="26">
        <v>1</v>
      </c>
      <c r="Q23" s="26"/>
      <c r="R23" s="26">
        <v>2</v>
      </c>
      <c r="S23" s="26"/>
      <c r="T23" t="s">
        <v>314</v>
      </c>
      <c r="V23">
        <v>1</v>
      </c>
      <c r="X23">
        <v>2</v>
      </c>
      <c r="Z23" s="26" t="s">
        <v>104</v>
      </c>
      <c r="AA23" s="26"/>
      <c r="AB23" s="26">
        <v>1</v>
      </c>
      <c r="AC23" s="26"/>
      <c r="AD23" s="26">
        <v>1.5</v>
      </c>
      <c r="AE23" s="10"/>
      <c r="AF23" s="17"/>
      <c r="AG23" s="11">
        <f>SUM(F23+L23+R23+X23+AD23)</f>
        <v>8.5</v>
      </c>
      <c r="AH23" s="20"/>
    </row>
    <row r="24" spans="26:34" ht="12.75">
      <c r="Z24" t="s">
        <v>226</v>
      </c>
      <c r="AA24">
        <v>0.5</v>
      </c>
      <c r="AD24">
        <v>1</v>
      </c>
      <c r="AE24" s="10"/>
      <c r="AF24" s="17"/>
      <c r="AG24" s="11">
        <f>SUM(F24+L24+R24+X24+AD24)</f>
        <v>1</v>
      </c>
      <c r="AH24" s="20"/>
    </row>
    <row r="25" spans="31:34" ht="12.75">
      <c r="AE25" s="10"/>
      <c r="AF25" s="17"/>
      <c r="AG25" s="11">
        <f>SUM(AG23:AG24)</f>
        <v>9.5</v>
      </c>
      <c r="AH25" s="20">
        <v>9</v>
      </c>
    </row>
    <row r="26" spans="31:34" ht="12.75">
      <c r="AE26" s="10"/>
      <c r="AF26" s="17"/>
      <c r="AG26" s="11"/>
      <c r="AH26" s="20"/>
    </row>
    <row r="27" spans="1:34" ht="12.75">
      <c r="A27" t="s">
        <v>1</v>
      </c>
      <c r="B27" t="s">
        <v>71</v>
      </c>
      <c r="C27">
        <v>0.5</v>
      </c>
      <c r="E27">
        <v>0.5</v>
      </c>
      <c r="H27" t="s">
        <v>71</v>
      </c>
      <c r="I27">
        <v>0.5</v>
      </c>
      <c r="K27">
        <v>0.5</v>
      </c>
      <c r="N27" t="s">
        <v>71</v>
      </c>
      <c r="O27">
        <v>0.5</v>
      </c>
      <c r="Q27">
        <v>0.5</v>
      </c>
      <c r="T27" t="s">
        <v>71</v>
      </c>
      <c r="U27">
        <v>0.5</v>
      </c>
      <c r="W27">
        <v>0.5</v>
      </c>
      <c r="Z27" t="s">
        <v>71</v>
      </c>
      <c r="AA27">
        <v>0.5</v>
      </c>
      <c r="AC27">
        <v>0.5</v>
      </c>
      <c r="AE27" s="10">
        <f>SUM(E27+K27+Q27+W27+AC27)</f>
        <v>2.5</v>
      </c>
      <c r="AF27" s="17">
        <v>2.5</v>
      </c>
      <c r="AG27" s="11"/>
      <c r="AH27" s="20"/>
    </row>
    <row r="28" spans="1:34" ht="12.75">
      <c r="A28" t="s">
        <v>2</v>
      </c>
      <c r="B28" t="s">
        <v>2</v>
      </c>
      <c r="C28">
        <v>0.5</v>
      </c>
      <c r="E28">
        <v>0.5</v>
      </c>
      <c r="H28" t="s">
        <v>2</v>
      </c>
      <c r="I28">
        <v>0.5</v>
      </c>
      <c r="K28">
        <v>0.5</v>
      </c>
      <c r="N28" t="s">
        <v>2</v>
      </c>
      <c r="O28">
        <v>0.5</v>
      </c>
      <c r="Q28">
        <v>0.5</v>
      </c>
      <c r="T28" t="s">
        <v>2</v>
      </c>
      <c r="U28">
        <v>0.5</v>
      </c>
      <c r="W28">
        <v>0.5</v>
      </c>
      <c r="Z28" t="s">
        <v>2</v>
      </c>
      <c r="AA28">
        <v>0.5</v>
      </c>
      <c r="AC28">
        <v>0.5</v>
      </c>
      <c r="AE28" s="10">
        <f>SUM(E28+K28+Q28+W28+AC28)</f>
        <v>2.5</v>
      </c>
      <c r="AF28" s="17">
        <v>2.5</v>
      </c>
      <c r="AG28" s="11"/>
      <c r="AH28" s="20"/>
    </row>
    <row r="29" spans="31:34" ht="12.75">
      <c r="AE29" s="10"/>
      <c r="AF29" s="17"/>
      <c r="AG29" s="11"/>
      <c r="AH29" s="20"/>
    </row>
    <row r="30" spans="1:34" ht="13.5" thickBot="1">
      <c r="A30" t="s">
        <v>73</v>
      </c>
      <c r="Z30" t="s">
        <v>39</v>
      </c>
      <c r="AA30">
        <v>0.125</v>
      </c>
      <c r="AE30" s="12"/>
      <c r="AF30" s="18"/>
      <c r="AG30" s="13"/>
      <c r="AH30" s="21"/>
    </row>
    <row r="31" ht="13.5" thickTop="1"/>
  </sheetData>
  <sheetProtection/>
  <mergeCells count="47">
    <mergeCell ref="AE11:AH11"/>
    <mergeCell ref="B10:F10"/>
    <mergeCell ref="H10:L10"/>
    <mergeCell ref="N10:R10"/>
    <mergeCell ref="T10:X10"/>
    <mergeCell ref="Z10:AD10"/>
    <mergeCell ref="B11:F11"/>
    <mergeCell ref="H11:L11"/>
    <mergeCell ref="N11:R11"/>
    <mergeCell ref="T11:X11"/>
    <mergeCell ref="Z11:AD11"/>
    <mergeCell ref="B8:F8"/>
    <mergeCell ref="H8:L8"/>
    <mergeCell ref="N8:R8"/>
    <mergeCell ref="T8:X8"/>
    <mergeCell ref="Z8:AD8"/>
    <mergeCell ref="B9:F9"/>
    <mergeCell ref="H9:L9"/>
    <mergeCell ref="N9:R9"/>
    <mergeCell ref="T9:X9"/>
    <mergeCell ref="Z9:AD9"/>
    <mergeCell ref="B6:F6"/>
    <mergeCell ref="H6:L6"/>
    <mergeCell ref="N6:R6"/>
    <mergeCell ref="T6:X6"/>
    <mergeCell ref="Z6:AD6"/>
    <mergeCell ref="B7:F7"/>
    <mergeCell ref="H7:L7"/>
    <mergeCell ref="N7:R7"/>
    <mergeCell ref="T7:X7"/>
    <mergeCell ref="Z7:AD7"/>
    <mergeCell ref="Z4:AD4"/>
    <mergeCell ref="B5:F5"/>
    <mergeCell ref="H5:L5"/>
    <mergeCell ref="N5:R5"/>
    <mergeCell ref="T5:X5"/>
    <mergeCell ref="Z5:AD5"/>
    <mergeCell ref="A3:A11"/>
    <mergeCell ref="B3:F3"/>
    <mergeCell ref="H3:L3"/>
    <mergeCell ref="N3:R3"/>
    <mergeCell ref="T3:X3"/>
    <mergeCell ref="Z3:AD3"/>
    <mergeCell ref="B4:F4"/>
    <mergeCell ref="H4:L4"/>
    <mergeCell ref="N4:R4"/>
    <mergeCell ref="T4:X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25" sqref="I25"/>
    </sheetView>
  </sheetViews>
  <sheetFormatPr defaultColWidth="9.140625" defaultRowHeight="12.75"/>
  <cols>
    <col min="3" max="3" width="5.421875" style="0" customWidth="1"/>
    <col min="5" max="5" width="5.28125" style="0" customWidth="1"/>
    <col min="6" max="6" width="5.140625" style="0" customWidth="1"/>
    <col min="7" max="7" width="4.8515625" style="0" customWidth="1"/>
    <col min="8" max="8" width="5.57421875" style="0" customWidth="1"/>
    <col min="9" max="9" width="7.8515625" style="0" customWidth="1"/>
    <col min="10" max="10" width="7.421875" style="0" customWidth="1"/>
    <col min="11" max="11" width="6.7109375" style="0" customWidth="1"/>
    <col min="13" max="13" width="16.28125" style="0" customWidth="1"/>
    <col min="14" max="14" width="9.00390625" style="0" customWidth="1"/>
    <col min="15" max="15" width="7.8515625" style="0" customWidth="1"/>
    <col min="16" max="18" width="5.421875" style="0" customWidth="1"/>
  </cols>
  <sheetData>
    <row r="1" spans="1:18" ht="12.75">
      <c r="A1" s="263" t="s">
        <v>4</v>
      </c>
      <c r="B1" s="263"/>
      <c r="C1" s="263"/>
      <c r="D1" s="263"/>
      <c r="E1" s="263"/>
      <c r="F1" s="1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F2" s="1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38"/>
      <c r="D4" s="273" t="s">
        <v>10</v>
      </c>
      <c r="E4" s="236"/>
      <c r="F4" s="278" t="s">
        <v>15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51" t="s">
        <v>19</v>
      </c>
      <c r="Q4" s="254" t="s">
        <v>20</v>
      </c>
      <c r="R4" s="255" t="s">
        <v>21</v>
      </c>
    </row>
    <row r="5" spans="1:18" ht="15.75" customHeight="1" thickBot="1">
      <c r="A5" s="239"/>
      <c r="B5" s="240"/>
      <c r="C5" s="240"/>
      <c r="D5" s="274"/>
      <c r="E5" s="275"/>
      <c r="F5" s="279"/>
      <c r="G5" s="202"/>
      <c r="H5" s="203"/>
      <c r="I5" s="204"/>
      <c r="J5" s="282"/>
      <c r="K5" s="205"/>
      <c r="L5" s="202"/>
      <c r="M5" s="203"/>
      <c r="N5" s="284"/>
      <c r="O5" s="284"/>
      <c r="P5" s="252"/>
      <c r="Q5" s="252"/>
      <c r="R5" s="256"/>
    </row>
    <row r="6" spans="1:18" ht="15.75" customHeight="1" thickBot="1">
      <c r="A6" s="206" t="s">
        <v>271</v>
      </c>
      <c r="B6" s="207"/>
      <c r="C6" s="208"/>
      <c r="D6" s="276"/>
      <c r="E6" s="277"/>
      <c r="F6" s="280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53"/>
      <c r="Q6" s="253"/>
      <c r="R6" s="257"/>
    </row>
    <row r="7" spans="1:18" ht="13.5" thickBot="1">
      <c r="A7" s="228" t="str">
        <f>WEEK1!B4</f>
        <v>WG Macaroni &amp; Cheese</v>
      </c>
      <c r="B7" s="229"/>
      <c r="C7" s="230"/>
      <c r="D7" s="215" t="s">
        <v>184</v>
      </c>
      <c r="E7" s="215"/>
      <c r="F7" s="76">
        <v>2</v>
      </c>
      <c r="G7" s="4">
        <v>0.75</v>
      </c>
      <c r="H7" s="4" t="s">
        <v>185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09" t="s">
        <v>27</v>
      </c>
      <c r="B8" s="210"/>
      <c r="C8" s="211"/>
      <c r="D8" s="215"/>
      <c r="E8" s="215"/>
      <c r="F8" s="77"/>
      <c r="G8" s="3"/>
      <c r="H8" s="3"/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25" t="s">
        <v>6</v>
      </c>
      <c r="B11" s="226"/>
      <c r="C11" s="227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28" t="str">
        <f>WEEK1!B7</f>
        <v>Broccoli (G)</v>
      </c>
      <c r="B12" s="229"/>
      <c r="C12" s="230"/>
      <c r="D12" s="215" t="s">
        <v>186</v>
      </c>
      <c r="E12" s="215"/>
      <c r="F12" s="77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09" t="str">
        <f>WEEK1!B6</f>
        <v>Cooked Carrot (R/O)</v>
      </c>
      <c r="B13" s="210"/>
      <c r="C13" s="211"/>
      <c r="D13" s="215" t="s">
        <v>184</v>
      </c>
      <c r="E13" s="215"/>
      <c r="F13" s="77">
        <v>2</v>
      </c>
      <c r="G13" s="3">
        <v>0.5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209"/>
      <c r="B14" s="210"/>
      <c r="C14" s="211"/>
      <c r="D14" s="215"/>
      <c r="E14" s="215"/>
      <c r="F14" s="77"/>
      <c r="G14" s="3"/>
      <c r="H14" s="3"/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17" t="str">
        <f>WEEK1!B8</f>
        <v>Fresh Fruit &amp; Veggie Bar</v>
      </c>
      <c r="B15" s="218"/>
      <c r="C15" s="219"/>
      <c r="D15" s="215" t="s">
        <v>184</v>
      </c>
      <c r="E15" s="215"/>
      <c r="F15" s="77">
        <v>1</v>
      </c>
      <c r="G15" s="3">
        <v>0.5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20" t="s">
        <v>7</v>
      </c>
      <c r="B16" s="221"/>
      <c r="C16" s="222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23" t="str">
        <f>WEEK1!B9</f>
        <v>(WG Pasta)</v>
      </c>
      <c r="B17" s="223"/>
      <c r="C17" s="223"/>
      <c r="D17" s="233"/>
      <c r="E17" s="215"/>
      <c r="F17" s="77">
        <v>2</v>
      </c>
      <c r="G17" s="3">
        <v>0.5</v>
      </c>
      <c r="H17" s="3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25" t="s">
        <v>1</v>
      </c>
      <c r="B20" s="226"/>
      <c r="C20" s="227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28" t="str">
        <f>WEEK1!B11</f>
        <v>Fruit</v>
      </c>
      <c r="B21" s="229"/>
      <c r="C21" s="230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25" t="s">
        <v>8</v>
      </c>
      <c r="B24" s="226"/>
      <c r="C24" s="227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44"/>
      <c r="B25" s="245"/>
      <c r="C25" s="246"/>
      <c r="D25" s="215"/>
      <c r="E25" s="215"/>
      <c r="F25" s="77"/>
      <c r="G25" s="3"/>
      <c r="H25" s="3"/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25" t="s">
        <v>2</v>
      </c>
      <c r="B29" s="226"/>
      <c r="C29" s="227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41" t="str">
        <f>WEEK1!B12</f>
        <v>Milk</v>
      </c>
      <c r="B30" s="242"/>
      <c r="C30" s="243"/>
      <c r="D30" s="215" t="s">
        <v>193</v>
      </c>
      <c r="E30" s="215"/>
      <c r="F30" s="77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34"/>
      <c r="B32" s="235"/>
      <c r="C32" s="236"/>
      <c r="D32" s="249"/>
      <c r="E32" s="249"/>
      <c r="F32" s="28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6" t="s">
        <v>188</v>
      </c>
      <c r="P33" s="86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L33:N33"/>
    <mergeCell ref="O1:R2"/>
    <mergeCell ref="A1:E2"/>
    <mergeCell ref="A33:K38"/>
    <mergeCell ref="D4:E6"/>
    <mergeCell ref="F4:F6"/>
    <mergeCell ref="I4:K5"/>
    <mergeCell ref="L4:M6"/>
    <mergeCell ref="N4:N6"/>
    <mergeCell ref="O4:O6"/>
    <mergeCell ref="P4:P6"/>
    <mergeCell ref="Q4:Q6"/>
    <mergeCell ref="R4:R6"/>
    <mergeCell ref="L31:M31"/>
    <mergeCell ref="L21:M21"/>
    <mergeCell ref="L22:M22"/>
    <mergeCell ref="L23:M23"/>
    <mergeCell ref="L25:M25"/>
    <mergeCell ref="L15:M15"/>
    <mergeCell ref="L17:M17"/>
    <mergeCell ref="L10:M10"/>
    <mergeCell ref="L32:M32"/>
    <mergeCell ref="L26:M26"/>
    <mergeCell ref="L27:M27"/>
    <mergeCell ref="L28:M28"/>
    <mergeCell ref="L30:M30"/>
    <mergeCell ref="L18:M18"/>
    <mergeCell ref="L19:M19"/>
    <mergeCell ref="L12:M12"/>
    <mergeCell ref="L13:M13"/>
    <mergeCell ref="L14:M14"/>
    <mergeCell ref="D31:E31"/>
    <mergeCell ref="D32:E32"/>
    <mergeCell ref="L8:M8"/>
    <mergeCell ref="D30:E30"/>
    <mergeCell ref="D15:E15"/>
    <mergeCell ref="D17:E17"/>
    <mergeCell ref="D18:E18"/>
    <mergeCell ref="D19:E19"/>
    <mergeCell ref="D10:E10"/>
    <mergeCell ref="L7:M7"/>
    <mergeCell ref="D7:E7"/>
    <mergeCell ref="L9:M9"/>
    <mergeCell ref="D26:E26"/>
    <mergeCell ref="D27:E27"/>
    <mergeCell ref="D28:E28"/>
    <mergeCell ref="D21:E21"/>
    <mergeCell ref="D22:E22"/>
    <mergeCell ref="D23:E23"/>
    <mergeCell ref="D25:E25"/>
    <mergeCell ref="D12:E12"/>
    <mergeCell ref="D13:E13"/>
    <mergeCell ref="D14:E14"/>
    <mergeCell ref="A30:C30"/>
    <mergeCell ref="A24:C24"/>
    <mergeCell ref="A25:C25"/>
    <mergeCell ref="A19:C19"/>
    <mergeCell ref="A18:C18"/>
    <mergeCell ref="A20:C20"/>
    <mergeCell ref="A21:C21"/>
    <mergeCell ref="A31:C31"/>
    <mergeCell ref="A32:C32"/>
    <mergeCell ref="A4:C5"/>
    <mergeCell ref="A7:C7"/>
    <mergeCell ref="A26:C26"/>
    <mergeCell ref="A27:C27"/>
    <mergeCell ref="A28:C28"/>
    <mergeCell ref="A29:C29"/>
    <mergeCell ref="A22:C22"/>
    <mergeCell ref="A23:C23"/>
    <mergeCell ref="A15:C15"/>
    <mergeCell ref="A16:C16"/>
    <mergeCell ref="A17:C17"/>
    <mergeCell ref="A10:C10"/>
    <mergeCell ref="A11:C11"/>
    <mergeCell ref="A12:C12"/>
    <mergeCell ref="A13:C13"/>
    <mergeCell ref="L34:N35"/>
    <mergeCell ref="O34:O35"/>
    <mergeCell ref="P34:P35"/>
    <mergeCell ref="G4:H6"/>
    <mergeCell ref="A6:C6"/>
    <mergeCell ref="A8:C8"/>
    <mergeCell ref="A9:C9"/>
    <mergeCell ref="D8:E8"/>
    <mergeCell ref="D9:E9"/>
    <mergeCell ref="A14:C14"/>
  </mergeCells>
  <printOptions/>
  <pageMargins left="0.25" right="0.2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30" sqref="A30:C30"/>
    </sheetView>
  </sheetViews>
  <sheetFormatPr defaultColWidth="9.140625" defaultRowHeight="12.75"/>
  <cols>
    <col min="3" max="3" width="3.28125" style="0" customWidth="1"/>
    <col min="5" max="5" width="4.57421875" style="0" customWidth="1"/>
    <col min="6" max="6" width="4.57421875" style="8" customWidth="1"/>
    <col min="7" max="7" width="5.57421875" style="0" customWidth="1"/>
    <col min="8" max="8" width="5.140625" style="0" customWidth="1"/>
    <col min="9" max="9" width="7.8515625" style="0" customWidth="1"/>
    <col min="10" max="10" width="7.421875" style="0" customWidth="1"/>
    <col min="11" max="11" width="6.7109375" style="0" customWidth="1"/>
    <col min="13" max="13" width="17.8515625" style="0" customWidth="1"/>
    <col min="14" max="14" width="9.00390625" style="0" customWidth="1"/>
    <col min="15" max="15" width="7.8515625" style="0" customWidth="1"/>
    <col min="16" max="16" width="5.7109375" style="0" customWidth="1"/>
    <col min="17" max="18" width="6.8515625" style="0" customWidth="1"/>
  </cols>
  <sheetData>
    <row r="1" spans="1:18" ht="12.75">
      <c r="A1" s="263" t="s">
        <v>4</v>
      </c>
      <c r="B1" s="263"/>
      <c r="C1" s="263"/>
      <c r="D1" s="263"/>
      <c r="E1" s="263"/>
      <c r="G1" s="1"/>
      <c r="H1" s="1"/>
      <c r="I1" s="1"/>
      <c r="O1" s="261" t="s">
        <v>22</v>
      </c>
      <c r="P1" s="262"/>
      <c r="Q1" s="262"/>
      <c r="R1" s="262"/>
    </row>
    <row r="2" spans="1:18" ht="12.75">
      <c r="A2" s="263"/>
      <c r="B2" s="263"/>
      <c r="C2" s="263"/>
      <c r="D2" s="263"/>
      <c r="E2" s="263"/>
      <c r="G2" s="1"/>
      <c r="H2" s="1"/>
      <c r="I2" s="1"/>
      <c r="O2" s="262"/>
      <c r="P2" s="262"/>
      <c r="Q2" s="262"/>
      <c r="R2" s="262"/>
    </row>
    <row r="3" ht="13.5" thickBot="1"/>
    <row r="4" spans="1:18" ht="12.75">
      <c r="A4" s="237" t="s">
        <v>9</v>
      </c>
      <c r="B4" s="238"/>
      <c r="C4" s="290"/>
      <c r="D4" s="273" t="s">
        <v>10</v>
      </c>
      <c r="E4" s="236"/>
      <c r="F4" s="278" t="s">
        <v>398</v>
      </c>
      <c r="G4" s="200" t="s">
        <v>16</v>
      </c>
      <c r="H4" s="201"/>
      <c r="I4" s="200" t="s">
        <v>11</v>
      </c>
      <c r="J4" s="281"/>
      <c r="K4" s="201"/>
      <c r="L4" s="200" t="s">
        <v>14</v>
      </c>
      <c r="M4" s="201"/>
      <c r="N4" s="283" t="s">
        <v>17</v>
      </c>
      <c r="O4" s="283" t="s">
        <v>18</v>
      </c>
      <c r="P4" s="286" t="s">
        <v>19</v>
      </c>
      <c r="Q4" s="278" t="s">
        <v>20</v>
      </c>
      <c r="R4" s="287" t="s">
        <v>21</v>
      </c>
    </row>
    <row r="5" spans="1:18" ht="15.75" customHeight="1" thickBot="1">
      <c r="A5" s="239"/>
      <c r="B5" s="240"/>
      <c r="C5" s="291"/>
      <c r="D5" s="274"/>
      <c r="E5" s="275"/>
      <c r="F5" s="292"/>
      <c r="G5" s="202"/>
      <c r="H5" s="203"/>
      <c r="I5" s="204"/>
      <c r="J5" s="282"/>
      <c r="K5" s="205"/>
      <c r="L5" s="202"/>
      <c r="M5" s="203"/>
      <c r="N5" s="284"/>
      <c r="O5" s="284"/>
      <c r="P5" s="279"/>
      <c r="Q5" s="279"/>
      <c r="R5" s="288"/>
    </row>
    <row r="6" spans="1:18" ht="15.75" customHeight="1" thickBot="1">
      <c r="A6" s="206" t="s">
        <v>271</v>
      </c>
      <c r="B6" s="207"/>
      <c r="C6" s="208"/>
      <c r="D6" s="276"/>
      <c r="E6" s="277"/>
      <c r="F6" s="293"/>
      <c r="G6" s="204"/>
      <c r="H6" s="205"/>
      <c r="I6" s="80" t="s">
        <v>12</v>
      </c>
      <c r="J6" s="80" t="s">
        <v>13</v>
      </c>
      <c r="K6" s="80" t="s">
        <v>23</v>
      </c>
      <c r="L6" s="204"/>
      <c r="M6" s="205"/>
      <c r="N6" s="285"/>
      <c r="O6" s="285"/>
      <c r="P6" s="280"/>
      <c r="Q6" s="280"/>
      <c r="R6" s="289"/>
    </row>
    <row r="7" spans="1:18" ht="13.5" thickBot="1">
      <c r="A7" s="228" t="str">
        <f>WEEK1!H4</f>
        <v>Beef &amp; Cheese Burrito</v>
      </c>
      <c r="B7" s="229"/>
      <c r="C7" s="230"/>
      <c r="D7" s="215" t="s">
        <v>184</v>
      </c>
      <c r="E7" s="215"/>
      <c r="F7" s="4">
        <v>2</v>
      </c>
      <c r="G7" s="4">
        <v>1</v>
      </c>
      <c r="H7" s="87" t="s">
        <v>211</v>
      </c>
      <c r="I7" s="5"/>
      <c r="J7" s="5"/>
      <c r="K7" s="5"/>
      <c r="L7" s="247"/>
      <c r="M7" s="247"/>
      <c r="N7" s="5"/>
      <c r="O7" s="5"/>
      <c r="P7" s="5"/>
      <c r="Q7" s="5"/>
      <c r="R7" s="83"/>
    </row>
    <row r="8" spans="1:18" ht="13.5" thickBot="1">
      <c r="A8" s="228" t="str">
        <f>WEEK1!H5</f>
        <v>Bean &amp; Cheese Burrito</v>
      </c>
      <c r="B8" s="229"/>
      <c r="C8" s="230"/>
      <c r="D8" s="215" t="s">
        <v>184</v>
      </c>
      <c r="E8" s="215"/>
      <c r="F8" s="3">
        <v>2</v>
      </c>
      <c r="G8" s="3">
        <v>1</v>
      </c>
      <c r="H8" s="88" t="s">
        <v>211</v>
      </c>
      <c r="I8" s="5"/>
      <c r="J8" s="5"/>
      <c r="K8" s="5"/>
      <c r="L8" s="215"/>
      <c r="M8" s="215"/>
      <c r="N8" s="5"/>
      <c r="O8" s="5"/>
      <c r="P8" s="5"/>
      <c r="Q8" s="5"/>
      <c r="R8" s="83"/>
    </row>
    <row r="9" spans="1:18" ht="13.5" thickBot="1">
      <c r="A9" s="212" t="s">
        <v>272</v>
      </c>
      <c r="B9" s="213"/>
      <c r="C9" s="214"/>
      <c r="D9" s="216"/>
      <c r="E9" s="216"/>
      <c r="F9" s="78"/>
      <c r="G9" s="39"/>
      <c r="H9" s="39"/>
      <c r="I9" s="40"/>
      <c r="J9" s="40"/>
      <c r="K9" s="40"/>
      <c r="L9" s="248"/>
      <c r="M9" s="248"/>
      <c r="N9" s="40"/>
      <c r="O9" s="40"/>
      <c r="P9" s="40"/>
      <c r="Q9" s="40"/>
      <c r="R9" s="84"/>
    </row>
    <row r="10" spans="1:18" ht="13.5" thickBot="1">
      <c r="A10" s="224"/>
      <c r="B10" s="185"/>
      <c r="C10" s="186"/>
      <c r="D10" s="215"/>
      <c r="E10" s="215"/>
      <c r="F10" s="77"/>
      <c r="G10" s="3"/>
      <c r="H10" s="3"/>
      <c r="I10" s="5"/>
      <c r="J10" s="5"/>
      <c r="K10" s="5"/>
      <c r="L10" s="247"/>
      <c r="M10" s="247"/>
      <c r="N10" s="5"/>
      <c r="O10" s="5"/>
      <c r="P10" s="5"/>
      <c r="Q10" s="5"/>
      <c r="R10" s="83"/>
    </row>
    <row r="11" spans="1:18" ht="13.5" thickBot="1">
      <c r="A11" s="225" t="s">
        <v>6</v>
      </c>
      <c r="B11" s="226"/>
      <c r="C11" s="227"/>
      <c r="D11" s="81"/>
      <c r="E11" s="81"/>
      <c r="F11" s="82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  <c r="R11" s="85"/>
    </row>
    <row r="12" spans="1:18" ht="13.5" thickBot="1">
      <c r="A12" s="228" t="str">
        <f>WEEK1!H7</f>
        <v>Corn (S)</v>
      </c>
      <c r="B12" s="229"/>
      <c r="C12" s="230"/>
      <c r="D12" s="215" t="s">
        <v>191</v>
      </c>
      <c r="E12" s="215"/>
      <c r="F12" s="3">
        <v>2</v>
      </c>
      <c r="G12" s="3">
        <v>0.5</v>
      </c>
      <c r="H12" s="3" t="s">
        <v>185</v>
      </c>
      <c r="I12" s="5"/>
      <c r="J12" s="5"/>
      <c r="K12" s="5"/>
      <c r="L12" s="247"/>
      <c r="M12" s="247"/>
      <c r="N12" s="5"/>
      <c r="O12" s="5"/>
      <c r="P12" s="5"/>
      <c r="Q12" s="5"/>
      <c r="R12" s="83"/>
    </row>
    <row r="13" spans="1:18" ht="13.5" thickBot="1">
      <c r="A13" s="209" t="str">
        <f>+WEEK1!H19</f>
        <v>Salsa/Tomato</v>
      </c>
      <c r="B13" s="210"/>
      <c r="C13" s="211"/>
      <c r="D13" s="215" t="s">
        <v>184</v>
      </c>
      <c r="E13" s="215"/>
      <c r="F13" s="3">
        <v>2</v>
      </c>
      <c r="G13" s="3">
        <v>0.25</v>
      </c>
      <c r="H13" s="3" t="s">
        <v>185</v>
      </c>
      <c r="I13" s="5"/>
      <c r="J13" s="5"/>
      <c r="K13" s="5"/>
      <c r="L13" s="247"/>
      <c r="M13" s="247"/>
      <c r="N13" s="5"/>
      <c r="O13" s="5"/>
      <c r="P13" s="5"/>
      <c r="Q13" s="5"/>
      <c r="R13" s="83"/>
    </row>
    <row r="14" spans="1:18" ht="13.5" thickBot="1">
      <c r="A14" s="209" t="str">
        <f>WEEK1!H22</f>
        <v>Lettuce</v>
      </c>
      <c r="B14" s="210"/>
      <c r="C14" s="211"/>
      <c r="D14" s="215" t="s">
        <v>186</v>
      </c>
      <c r="E14" s="215"/>
      <c r="F14" s="3">
        <v>1</v>
      </c>
      <c r="G14" s="3">
        <v>0.25</v>
      </c>
      <c r="H14" s="3" t="s">
        <v>185</v>
      </c>
      <c r="I14" s="5"/>
      <c r="J14" s="5"/>
      <c r="K14" s="5"/>
      <c r="L14" s="247"/>
      <c r="M14" s="247"/>
      <c r="N14" s="5"/>
      <c r="O14" s="5"/>
      <c r="P14" s="5"/>
      <c r="Q14" s="5"/>
      <c r="R14" s="83"/>
    </row>
    <row r="15" spans="1:18" ht="13.5" thickBot="1">
      <c r="A15" s="217" t="s">
        <v>199</v>
      </c>
      <c r="B15" s="218"/>
      <c r="C15" s="219"/>
      <c r="D15" s="215" t="s">
        <v>184</v>
      </c>
      <c r="E15" s="215"/>
      <c r="F15" s="3">
        <v>1</v>
      </c>
      <c r="G15" s="3">
        <v>1</v>
      </c>
      <c r="H15" s="3" t="s">
        <v>185</v>
      </c>
      <c r="I15" s="5"/>
      <c r="J15" s="5"/>
      <c r="K15" s="5"/>
      <c r="L15" s="247"/>
      <c r="M15" s="247"/>
      <c r="N15" s="5"/>
      <c r="O15" s="5"/>
      <c r="P15" s="5"/>
      <c r="Q15" s="5"/>
      <c r="R15" s="83"/>
    </row>
    <row r="16" spans="1:18" ht="13.5" thickBot="1">
      <c r="A16" s="220" t="s">
        <v>7</v>
      </c>
      <c r="B16" s="221"/>
      <c r="C16" s="222"/>
      <c r="D16" s="81"/>
      <c r="E16" s="81"/>
      <c r="F16" s="82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  <c r="R16" s="85"/>
    </row>
    <row r="17" spans="1:18" ht="13.5" thickBot="1">
      <c r="A17" s="228" t="str">
        <f>WEEK1!H9</f>
        <v>(WG Taco/Tortilla) Rice</v>
      </c>
      <c r="B17" s="229"/>
      <c r="C17" s="230"/>
      <c r="D17" s="215" t="s">
        <v>193</v>
      </c>
      <c r="E17" s="215"/>
      <c r="F17" s="77">
        <v>2</v>
      </c>
      <c r="G17" s="3">
        <v>0.5</v>
      </c>
      <c r="H17" s="88" t="s">
        <v>185</v>
      </c>
      <c r="I17" s="5"/>
      <c r="J17" s="5"/>
      <c r="K17" s="5"/>
      <c r="L17" s="247"/>
      <c r="M17" s="247"/>
      <c r="N17" s="5"/>
      <c r="O17" s="5"/>
      <c r="P17" s="5"/>
      <c r="Q17" s="5"/>
      <c r="R17" s="83"/>
    </row>
    <row r="18" spans="1:18" ht="13.5" thickBot="1">
      <c r="A18" s="171"/>
      <c r="B18" s="172"/>
      <c r="C18" s="179"/>
      <c r="D18" s="215"/>
      <c r="E18" s="215"/>
      <c r="F18" s="77"/>
      <c r="G18" s="3"/>
      <c r="H18" s="3"/>
      <c r="I18" s="5"/>
      <c r="J18" s="5"/>
      <c r="K18" s="5"/>
      <c r="L18" s="247"/>
      <c r="M18" s="247"/>
      <c r="N18" s="5"/>
      <c r="O18" s="5"/>
      <c r="P18" s="5"/>
      <c r="Q18" s="5"/>
      <c r="R18" s="83"/>
    </row>
    <row r="19" spans="1:18" ht="13.5" thickBot="1">
      <c r="A19" s="224"/>
      <c r="B19" s="185"/>
      <c r="C19" s="186"/>
      <c r="D19" s="215"/>
      <c r="E19" s="215"/>
      <c r="F19" s="77"/>
      <c r="G19" s="3"/>
      <c r="H19" s="3"/>
      <c r="I19" s="5"/>
      <c r="J19" s="5"/>
      <c r="K19" s="5"/>
      <c r="L19" s="247"/>
      <c r="M19" s="247"/>
      <c r="N19" s="5"/>
      <c r="O19" s="5"/>
      <c r="P19" s="5"/>
      <c r="Q19" s="5"/>
      <c r="R19" s="83"/>
    </row>
    <row r="20" spans="1:18" ht="13.5" thickBot="1">
      <c r="A20" s="225" t="s">
        <v>1</v>
      </c>
      <c r="B20" s="226"/>
      <c r="C20" s="227"/>
      <c r="D20" s="81"/>
      <c r="E20" s="81"/>
      <c r="F20" s="82"/>
      <c r="G20" s="81"/>
      <c r="H20" s="81"/>
      <c r="I20" s="81"/>
      <c r="J20" s="81"/>
      <c r="K20" s="81"/>
      <c r="L20" s="2"/>
      <c r="M20" s="2"/>
      <c r="N20" s="2"/>
      <c r="O20" s="2"/>
      <c r="P20" s="2"/>
      <c r="Q20" s="2"/>
      <c r="R20" s="85"/>
    </row>
    <row r="21" spans="1:18" ht="13.5" thickBot="1">
      <c r="A21" s="228" t="str">
        <f>WEEK1!B11</f>
        <v>Fruit</v>
      </c>
      <c r="B21" s="229"/>
      <c r="C21" s="230"/>
      <c r="D21" s="215"/>
      <c r="E21" s="215"/>
      <c r="F21" s="77">
        <v>1</v>
      </c>
      <c r="G21" s="3">
        <v>0.5</v>
      </c>
      <c r="H21" s="3" t="s">
        <v>185</v>
      </c>
      <c r="I21" s="5"/>
      <c r="J21" s="5"/>
      <c r="K21" s="5"/>
      <c r="L21" s="247"/>
      <c r="M21" s="247"/>
      <c r="N21" s="5"/>
      <c r="O21" s="5"/>
      <c r="P21" s="5"/>
      <c r="Q21" s="5"/>
      <c r="R21" s="83"/>
    </row>
    <row r="22" spans="1:18" ht="13.5" thickBot="1">
      <c r="A22" s="171"/>
      <c r="B22" s="172"/>
      <c r="C22" s="179"/>
      <c r="D22" s="215"/>
      <c r="E22" s="215"/>
      <c r="F22" s="77"/>
      <c r="G22" s="3"/>
      <c r="H22" s="3"/>
      <c r="I22" s="5"/>
      <c r="J22" s="5"/>
      <c r="K22" s="5"/>
      <c r="L22" s="247"/>
      <c r="M22" s="247"/>
      <c r="N22" s="5"/>
      <c r="O22" s="5"/>
      <c r="P22" s="5"/>
      <c r="Q22" s="5"/>
      <c r="R22" s="83"/>
    </row>
    <row r="23" spans="1:18" ht="13.5" thickBot="1">
      <c r="A23" s="224"/>
      <c r="B23" s="185"/>
      <c r="C23" s="186"/>
      <c r="D23" s="215"/>
      <c r="E23" s="215"/>
      <c r="F23" s="77"/>
      <c r="G23" s="3"/>
      <c r="H23" s="3"/>
      <c r="I23" s="5"/>
      <c r="J23" s="5"/>
      <c r="K23" s="5"/>
      <c r="L23" s="247"/>
      <c r="M23" s="247"/>
      <c r="N23" s="5"/>
      <c r="O23" s="5"/>
      <c r="P23" s="5"/>
      <c r="Q23" s="5"/>
      <c r="R23" s="83"/>
    </row>
    <row r="24" spans="1:18" ht="13.5" thickBot="1">
      <c r="A24" s="225" t="s">
        <v>8</v>
      </c>
      <c r="B24" s="226"/>
      <c r="C24" s="227"/>
      <c r="D24" s="81"/>
      <c r="E24" s="81"/>
      <c r="F24" s="82"/>
      <c r="G24" s="81"/>
      <c r="H24" s="81"/>
      <c r="I24" s="81"/>
      <c r="J24" s="81"/>
      <c r="K24" s="81"/>
      <c r="L24" s="2"/>
      <c r="M24" s="2"/>
      <c r="N24" s="2"/>
      <c r="O24" s="2"/>
      <c r="P24" s="2"/>
      <c r="Q24" s="2"/>
      <c r="R24" s="85"/>
    </row>
    <row r="25" spans="1:18" ht="13.5" thickBot="1">
      <c r="A25" s="228" t="str">
        <f>WEEK1!H31</f>
        <v>Sour Cream</v>
      </c>
      <c r="B25" s="229"/>
      <c r="C25" s="230"/>
      <c r="D25" s="215" t="s">
        <v>193</v>
      </c>
      <c r="E25" s="215"/>
      <c r="F25" s="77">
        <v>1</v>
      </c>
      <c r="G25" s="3">
        <v>1</v>
      </c>
      <c r="H25" s="3" t="s">
        <v>194</v>
      </c>
      <c r="I25" s="5"/>
      <c r="J25" s="5"/>
      <c r="K25" s="5"/>
      <c r="L25" s="247"/>
      <c r="M25" s="247"/>
      <c r="N25" s="5"/>
      <c r="O25" s="5"/>
      <c r="P25" s="5"/>
      <c r="Q25" s="5"/>
      <c r="R25" s="83"/>
    </row>
    <row r="26" spans="1:18" ht="13.5" thickBot="1">
      <c r="A26" s="171"/>
      <c r="B26" s="172"/>
      <c r="C26" s="179"/>
      <c r="D26" s="215"/>
      <c r="E26" s="215"/>
      <c r="F26" s="77"/>
      <c r="G26" s="3"/>
      <c r="H26" s="3"/>
      <c r="I26" s="5"/>
      <c r="J26" s="5"/>
      <c r="K26" s="5"/>
      <c r="L26" s="247"/>
      <c r="M26" s="247"/>
      <c r="N26" s="5"/>
      <c r="O26" s="5"/>
      <c r="P26" s="5"/>
      <c r="Q26" s="5"/>
      <c r="R26" s="83"/>
    </row>
    <row r="27" spans="1:18" ht="13.5" thickBot="1">
      <c r="A27" s="171"/>
      <c r="B27" s="172"/>
      <c r="C27" s="179"/>
      <c r="D27" s="215"/>
      <c r="E27" s="215"/>
      <c r="F27" s="77"/>
      <c r="G27" s="3"/>
      <c r="H27" s="3"/>
      <c r="I27" s="5"/>
      <c r="J27" s="5"/>
      <c r="K27" s="5"/>
      <c r="L27" s="247"/>
      <c r="M27" s="247"/>
      <c r="N27" s="5"/>
      <c r="O27" s="5"/>
      <c r="P27" s="5"/>
      <c r="Q27" s="5"/>
      <c r="R27" s="83"/>
    </row>
    <row r="28" spans="1:18" ht="13.5" thickBot="1">
      <c r="A28" s="224"/>
      <c r="B28" s="185"/>
      <c r="C28" s="186"/>
      <c r="D28" s="215"/>
      <c r="E28" s="215"/>
      <c r="F28" s="77"/>
      <c r="G28" s="3"/>
      <c r="H28" s="3"/>
      <c r="I28" s="5"/>
      <c r="J28" s="5"/>
      <c r="K28" s="5"/>
      <c r="L28" s="247"/>
      <c r="M28" s="247"/>
      <c r="N28" s="5"/>
      <c r="O28" s="5"/>
      <c r="P28" s="5"/>
      <c r="Q28" s="5"/>
      <c r="R28" s="83"/>
    </row>
    <row r="29" spans="1:18" ht="13.5" thickBot="1">
      <c r="A29" s="225" t="s">
        <v>2</v>
      </c>
      <c r="B29" s="226"/>
      <c r="C29" s="227"/>
      <c r="D29" s="81"/>
      <c r="E29" s="81"/>
      <c r="F29" s="82"/>
      <c r="G29" s="81"/>
      <c r="H29" s="81"/>
      <c r="I29" s="81"/>
      <c r="J29" s="81"/>
      <c r="K29" s="81"/>
      <c r="L29" s="2"/>
      <c r="M29" s="2"/>
      <c r="N29" s="2"/>
      <c r="O29" s="2"/>
      <c r="P29" s="2"/>
      <c r="Q29" s="2"/>
      <c r="R29" s="85"/>
    </row>
    <row r="30" spans="1:18" ht="13.5" thickBot="1">
      <c r="A30" s="241" t="str">
        <f>WEEK1!B12</f>
        <v>Milk</v>
      </c>
      <c r="B30" s="242"/>
      <c r="C30" s="243"/>
      <c r="D30" s="215" t="s">
        <v>193</v>
      </c>
      <c r="E30" s="215"/>
      <c r="F30" s="77">
        <v>1</v>
      </c>
      <c r="G30" s="3">
        <v>8</v>
      </c>
      <c r="H30" s="3" t="s">
        <v>195</v>
      </c>
      <c r="I30" s="5"/>
      <c r="J30" s="5"/>
      <c r="K30" s="5"/>
      <c r="L30" s="247"/>
      <c r="M30" s="247"/>
      <c r="N30" s="5"/>
      <c r="O30" s="5"/>
      <c r="P30" s="5"/>
      <c r="Q30" s="5"/>
      <c r="R30" s="83"/>
    </row>
    <row r="31" spans="1:18" ht="13.5" thickBot="1">
      <c r="A31" s="231"/>
      <c r="B31" s="232"/>
      <c r="C31" s="233"/>
      <c r="D31" s="215"/>
      <c r="E31" s="215"/>
      <c r="F31" s="77"/>
      <c r="G31" s="3"/>
      <c r="H31" s="3"/>
      <c r="I31" s="5"/>
      <c r="J31" s="5"/>
      <c r="K31" s="5"/>
      <c r="L31" s="247"/>
      <c r="M31" s="247"/>
      <c r="N31" s="5"/>
      <c r="O31" s="5"/>
      <c r="P31" s="5"/>
      <c r="Q31" s="5"/>
      <c r="R31" s="83"/>
    </row>
    <row r="32" spans="1:18" ht="13.5" thickBot="1">
      <c r="A32" s="244"/>
      <c r="B32" s="245"/>
      <c r="C32" s="246"/>
      <c r="D32" s="249"/>
      <c r="E32" s="249"/>
      <c r="F32" s="75"/>
      <c r="G32" s="28"/>
      <c r="H32" s="28"/>
      <c r="I32" s="29"/>
      <c r="J32" s="29"/>
      <c r="K32" s="29"/>
      <c r="L32" s="250"/>
      <c r="M32" s="250"/>
      <c r="N32" s="29"/>
      <c r="O32" s="29"/>
      <c r="P32" s="29"/>
      <c r="Q32" s="5"/>
      <c r="R32" s="83"/>
    </row>
    <row r="33" spans="1:16" ht="12.75">
      <c r="A33" s="264" t="s">
        <v>24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6"/>
      <c r="L33" s="258" t="s">
        <v>187</v>
      </c>
      <c r="M33" s="259"/>
      <c r="N33" s="260"/>
      <c r="O33" s="86" t="s">
        <v>188</v>
      </c>
      <c r="P33" s="86" t="s">
        <v>189</v>
      </c>
    </row>
    <row r="34" spans="1:16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192" t="s">
        <v>190</v>
      </c>
      <c r="M34" s="193"/>
      <c r="N34" s="194"/>
      <c r="O34" s="198"/>
      <c r="P34" s="198"/>
    </row>
    <row r="35" spans="1:16" ht="12.7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195"/>
      <c r="M35" s="196"/>
      <c r="N35" s="197"/>
      <c r="O35" s="199"/>
      <c r="P35" s="199"/>
    </row>
    <row r="36" spans="1:11" ht="12.7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1:11" ht="12.7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9"/>
    </row>
    <row r="38" spans="1:11" ht="12.7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2"/>
    </row>
  </sheetData>
  <sheetProtection/>
  <mergeCells count="87">
    <mergeCell ref="A1:E2"/>
    <mergeCell ref="O1:R2"/>
    <mergeCell ref="A4:C5"/>
    <mergeCell ref="D4:E6"/>
    <mergeCell ref="F4:F6"/>
    <mergeCell ref="G4:H6"/>
    <mergeCell ref="I4:K5"/>
    <mergeCell ref="L4:M6"/>
    <mergeCell ref="N4:N6"/>
    <mergeCell ref="O4:O6"/>
    <mergeCell ref="P4:P6"/>
    <mergeCell ref="Q4:Q6"/>
    <mergeCell ref="R4:R6"/>
    <mergeCell ref="A6:C6"/>
    <mergeCell ref="A7:C7"/>
    <mergeCell ref="D7:E7"/>
    <mergeCell ref="L7:M7"/>
    <mergeCell ref="A8:C8"/>
    <mergeCell ref="D8:E8"/>
    <mergeCell ref="L8:M8"/>
    <mergeCell ref="A9:C9"/>
    <mergeCell ref="D9:E9"/>
    <mergeCell ref="L9:M9"/>
    <mergeCell ref="A10:C10"/>
    <mergeCell ref="D10:E10"/>
    <mergeCell ref="L10:M10"/>
    <mergeCell ref="A11:C11"/>
    <mergeCell ref="A12:C12"/>
    <mergeCell ref="D12:E12"/>
    <mergeCell ref="L12:M12"/>
    <mergeCell ref="A13:C13"/>
    <mergeCell ref="D13:E13"/>
    <mergeCell ref="L13:M13"/>
    <mergeCell ref="A14:C14"/>
    <mergeCell ref="D14:E14"/>
    <mergeCell ref="L14:M14"/>
    <mergeCell ref="A15:C15"/>
    <mergeCell ref="D15:E15"/>
    <mergeCell ref="L15:M15"/>
    <mergeCell ref="A16:C16"/>
    <mergeCell ref="A17:C17"/>
    <mergeCell ref="D17:E17"/>
    <mergeCell ref="L17:M17"/>
    <mergeCell ref="A18:C18"/>
    <mergeCell ref="D18:E18"/>
    <mergeCell ref="L18:M18"/>
    <mergeCell ref="A19:C19"/>
    <mergeCell ref="D19:E19"/>
    <mergeCell ref="L19:M19"/>
    <mergeCell ref="A20:C20"/>
    <mergeCell ref="A21:C21"/>
    <mergeCell ref="D21:E21"/>
    <mergeCell ref="L21:M21"/>
    <mergeCell ref="A22:C22"/>
    <mergeCell ref="D22:E22"/>
    <mergeCell ref="L22:M22"/>
    <mergeCell ref="A23:C23"/>
    <mergeCell ref="D23:E23"/>
    <mergeCell ref="L23:M23"/>
    <mergeCell ref="A24:C24"/>
    <mergeCell ref="A25:C25"/>
    <mergeCell ref="D25:E25"/>
    <mergeCell ref="L25:M25"/>
    <mergeCell ref="A26:C26"/>
    <mergeCell ref="D26:E26"/>
    <mergeCell ref="L26:M26"/>
    <mergeCell ref="A27:C27"/>
    <mergeCell ref="D27:E27"/>
    <mergeCell ref="L27:M27"/>
    <mergeCell ref="L32:M32"/>
    <mergeCell ref="A28:C28"/>
    <mergeCell ref="D28:E28"/>
    <mergeCell ref="L28:M28"/>
    <mergeCell ref="A29:C29"/>
    <mergeCell ref="A30:C30"/>
    <mergeCell ref="D30:E30"/>
    <mergeCell ref="L30:M30"/>
    <mergeCell ref="A33:K38"/>
    <mergeCell ref="L33:N33"/>
    <mergeCell ref="L34:N35"/>
    <mergeCell ref="O34:O35"/>
    <mergeCell ref="P34:P35"/>
    <mergeCell ref="A31:C31"/>
    <mergeCell ref="D31:E31"/>
    <mergeCell ref="L31:M31"/>
    <mergeCell ref="A32:C32"/>
    <mergeCell ref="D32:E32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MAUHS</dc:creator>
  <cp:keywords/>
  <dc:description/>
  <cp:lastModifiedBy>SNA Vermont</cp:lastModifiedBy>
  <cp:lastPrinted>2014-11-11T11:53:50Z</cp:lastPrinted>
  <dcterms:created xsi:type="dcterms:W3CDTF">2014-03-19T01:33:38Z</dcterms:created>
  <dcterms:modified xsi:type="dcterms:W3CDTF">2015-06-05T12:28:35Z</dcterms:modified>
  <cp:category/>
  <cp:version/>
  <cp:contentType/>
  <cp:contentStatus/>
</cp:coreProperties>
</file>